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ebutliashvili\Desktop\"/>
    </mc:Choice>
  </mc:AlternateContent>
  <bookViews>
    <workbookView xWindow="0" yWindow="0" windowWidth="20490" windowHeight="7650" firstSheet="1" activeTab="3"/>
  </bookViews>
  <sheets>
    <sheet name="1" sheetId="5" state="hidden" r:id="rId1"/>
    <sheet name="ბიუჯეტი" sheetId="3" r:id="rId2"/>
    <sheet name="ბიუჯეტის დასაბუთება" sheetId="16" r:id="rId3"/>
    <sheet name="გეგმა გრაფიკი" sheetId="14" r:id="rId4"/>
    <sheet name="Sheet2" sheetId="15" state="hidden" r:id="rId5"/>
    <sheet name="Sheet3" sheetId="13" state="hidden" r:id="rId6"/>
    <sheet name="Sheet1" sheetId="11" state="hidden" r:id="rId7"/>
    <sheet name="Data" sheetId="7" state="hidden" r:id="rId8"/>
  </sheets>
  <definedNames>
    <definedName name="Directions">Data!$C$1:$C$275</definedName>
    <definedName name="Month">Data!$A$1:$A$3</definedName>
    <definedName name="orgtypes">Data!$B$1:$B$2</definedName>
    <definedName name="_xlnm.Print_Area" localSheetId="1">ბიუჯეტი!$A$1:$E$90</definedName>
    <definedName name="_xlnm.Print_Area" localSheetId="3">'გეგმა გრაფიკი'!$A$1:$O$45</definedName>
    <definedName name="YesNo">Data!$D$1:$D$2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16" l="1"/>
  <c r="D60" i="16"/>
  <c r="C7" i="14"/>
  <c r="C6" i="14"/>
  <c r="C5" i="14"/>
  <c r="C4" i="14"/>
  <c r="C3" i="14"/>
  <c r="C8" i="14"/>
  <c r="C4" i="16"/>
  <c r="C3" i="16"/>
  <c r="C2" i="16"/>
  <c r="C1" i="16"/>
  <c r="B4" i="16"/>
  <c r="B3" i="16"/>
  <c r="B2" i="16"/>
  <c r="B1" i="16"/>
  <c r="B57" i="16"/>
  <c r="B64" i="16"/>
  <c r="B54" i="16"/>
  <c r="B47" i="16"/>
  <c r="B34" i="16"/>
  <c r="B35" i="16"/>
  <c r="B36" i="16"/>
  <c r="B37" i="16"/>
  <c r="B38" i="16"/>
  <c r="B39" i="16"/>
  <c r="B40" i="16"/>
  <c r="B41" i="16"/>
  <c r="B42" i="16"/>
  <c r="B43" i="16"/>
  <c r="B33" i="16"/>
  <c r="B11" i="16"/>
  <c r="B12" i="16"/>
  <c r="B13" i="16"/>
  <c r="B14" i="16"/>
  <c r="B15" i="16"/>
  <c r="B16" i="16"/>
  <c r="B17" i="16"/>
  <c r="B18" i="16"/>
  <c r="B19" i="16"/>
  <c r="B20" i="16"/>
  <c r="B21" i="16"/>
  <c r="B22" i="16"/>
  <c r="B23" i="16"/>
  <c r="B24" i="16"/>
  <c r="B25" i="16"/>
  <c r="B26" i="16"/>
  <c r="B27" i="16"/>
  <c r="B28" i="16"/>
  <c r="B29" i="16"/>
  <c r="B30" i="16"/>
  <c r="B10" i="16"/>
  <c r="C14" i="3"/>
  <c r="D14" i="3"/>
  <c r="E14" i="3"/>
  <c r="E9" i="16"/>
  <c r="E15" i="3"/>
  <c r="E10" i="16"/>
  <c r="E16" i="3"/>
  <c r="E11" i="16"/>
  <c r="E17" i="3"/>
  <c r="E12" i="16"/>
  <c r="E18" i="3"/>
  <c r="E13" i="16"/>
  <c r="E19" i="3"/>
  <c r="E14" i="16"/>
  <c r="E20" i="3"/>
  <c r="E15" i="16"/>
  <c r="E21" i="3"/>
  <c r="E16" i="16"/>
  <c r="E22" i="3"/>
  <c r="E17" i="16"/>
  <c r="E23" i="3"/>
  <c r="E18" i="16"/>
  <c r="E24" i="3"/>
  <c r="E19" i="16"/>
  <c r="C25" i="3"/>
  <c r="E25" i="3"/>
  <c r="E20" i="16"/>
  <c r="E26" i="3"/>
  <c r="E21" i="16"/>
  <c r="E27" i="3"/>
  <c r="E22" i="16"/>
  <c r="E28" i="3"/>
  <c r="E23" i="16"/>
  <c r="E29" i="3"/>
  <c r="E24" i="16"/>
  <c r="E30" i="3"/>
  <c r="E25" i="16"/>
  <c r="E31" i="3"/>
  <c r="E26" i="16"/>
  <c r="E32" i="3"/>
  <c r="E27" i="16"/>
  <c r="E33" i="3"/>
  <c r="E28" i="16"/>
  <c r="E34" i="3"/>
  <c r="E29" i="16"/>
  <c r="E35" i="3"/>
  <c r="E30" i="16"/>
  <c r="C37" i="3"/>
  <c r="C43" i="3"/>
  <c r="C36" i="3"/>
  <c r="E36" i="3"/>
  <c r="E31" i="16"/>
  <c r="E37" i="3"/>
  <c r="E32" i="16"/>
  <c r="E38" i="3"/>
  <c r="E33" i="16"/>
  <c r="E39" i="3"/>
  <c r="E34" i="16"/>
  <c r="E40" i="3"/>
  <c r="E35" i="16"/>
  <c r="E41" i="3"/>
  <c r="E36" i="16"/>
  <c r="E42" i="3"/>
  <c r="E37" i="16"/>
  <c r="E43" i="3"/>
  <c r="E38" i="16"/>
  <c r="E44" i="3"/>
  <c r="E39" i="16"/>
  <c r="E45" i="3"/>
  <c r="E40" i="16"/>
  <c r="E46" i="3"/>
  <c r="E41" i="16"/>
  <c r="E47" i="3"/>
  <c r="E42" i="16"/>
  <c r="E48" i="3"/>
  <c r="E43" i="16"/>
  <c r="C51" i="3"/>
  <c r="C58" i="3"/>
  <c r="C50" i="3"/>
  <c r="C61" i="3"/>
  <c r="C68" i="3"/>
  <c r="C60" i="3"/>
  <c r="C49" i="3"/>
  <c r="E49" i="3"/>
  <c r="E44" i="16"/>
  <c r="E50" i="3"/>
  <c r="E45" i="16"/>
  <c r="E51" i="3"/>
  <c r="E46" i="16"/>
  <c r="E52" i="3"/>
  <c r="E47" i="16"/>
  <c r="E53" i="3"/>
  <c r="E48" i="16"/>
  <c r="E54" i="3"/>
  <c r="E49" i="16"/>
  <c r="E55" i="3"/>
  <c r="E50" i="16"/>
  <c r="E56" i="3"/>
  <c r="E51" i="16"/>
  <c r="E57" i="3"/>
  <c r="E52" i="16"/>
  <c r="E58" i="3"/>
  <c r="E53" i="16"/>
  <c r="E59" i="3"/>
  <c r="E54" i="16"/>
  <c r="E60" i="3"/>
  <c r="E55" i="16"/>
  <c r="E61" i="3"/>
  <c r="E56" i="16"/>
  <c r="E62" i="3"/>
  <c r="E57" i="16"/>
  <c r="E63" i="3"/>
  <c r="E58" i="16"/>
  <c r="E64" i="3"/>
  <c r="E59" i="16"/>
  <c r="E65" i="3"/>
  <c r="E60" i="16"/>
  <c r="E66" i="3"/>
  <c r="E61" i="16"/>
  <c r="E67" i="3"/>
  <c r="E62" i="16"/>
  <c r="E68" i="3"/>
  <c r="E63" i="16"/>
  <c r="E69" i="3"/>
  <c r="E64" i="16"/>
  <c r="C70" i="3"/>
  <c r="E70" i="3"/>
  <c r="E65" i="16"/>
  <c r="E71" i="3"/>
  <c r="E66" i="16"/>
  <c r="E72" i="3"/>
  <c r="E67" i="16"/>
  <c r="C74" i="3"/>
  <c r="C75" i="3"/>
  <c r="C73" i="3"/>
  <c r="D74" i="3"/>
  <c r="D73" i="3"/>
  <c r="E73" i="3"/>
  <c r="E68" i="16"/>
  <c r="E74" i="3"/>
  <c r="E69" i="16"/>
  <c r="E75" i="3"/>
  <c r="E70" i="16"/>
  <c r="C13" i="3"/>
  <c r="D13" i="3"/>
  <c r="E13" i="3"/>
  <c r="E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1" i="16"/>
  <c r="D62" i="16"/>
  <c r="D63" i="16"/>
  <c r="D64" i="16"/>
  <c r="D65" i="16"/>
  <c r="D66" i="16"/>
  <c r="D67" i="16"/>
  <c r="D68" i="16"/>
  <c r="D69" i="16"/>
  <c r="D70" i="16"/>
  <c r="D8"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1" i="16"/>
  <c r="C62" i="16"/>
  <c r="C63" i="16"/>
  <c r="C64" i="16"/>
  <c r="C65" i="16"/>
  <c r="C66" i="16"/>
  <c r="C67" i="16"/>
  <c r="C68" i="16"/>
  <c r="C69" i="16"/>
  <c r="C70" i="16"/>
  <c r="C9" i="16"/>
  <c r="C10" i="16"/>
  <c r="C11" i="16"/>
  <c r="C12" i="16"/>
  <c r="C8" i="16"/>
  <c r="D68" i="3"/>
  <c r="D58" i="3"/>
  <c r="D61" i="3"/>
  <c r="D60" i="3"/>
  <c r="D51" i="3"/>
  <c r="D50" i="3"/>
  <c r="D70" i="3"/>
  <c r="D43" i="3"/>
  <c r="D37" i="3"/>
  <c r="D25" i="3"/>
  <c r="A9" i="5"/>
  <c r="A8" i="5"/>
  <c r="A6" i="5"/>
  <c r="A5" i="5"/>
  <c r="A4" i="5"/>
  <c r="D75" i="3"/>
  <c r="D49" i="3"/>
  <c r="D36" i="3"/>
</calcChain>
</file>

<file path=xl/comments1.xml><?xml version="1.0" encoding="utf-8"?>
<comments xmlns="http://schemas.openxmlformats.org/spreadsheetml/2006/main">
  <authors>
    <author>Tamta Turashvili</author>
    <author>Khatia Ananiashvili</author>
  </authors>
  <commentList>
    <comment ref="B52" authorId="0"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B59" authorId="0"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B62" authorId="0"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B69" authorId="0" shapeId="0">
      <text>
        <r>
          <rPr>
            <sz val="9"/>
            <color indexed="81"/>
            <rFont val="Tahoma"/>
            <family val="2"/>
          </rPr>
          <t xml:space="preserve"> 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B70"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comments2.xml><?xml version="1.0" encoding="utf-8"?>
<comments xmlns="http://schemas.openxmlformats.org/spreadsheetml/2006/main">
  <authors>
    <author>Tamta Turashvili</author>
    <author>Khatia Ananiashvili</author>
  </authors>
  <commentList>
    <comment ref="B47" authorId="0"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B54" authorId="0"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B57" authorId="0"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B64" authorId="0" shapeId="0">
      <text>
        <r>
          <rPr>
            <sz val="9"/>
            <color indexed="81"/>
            <rFont val="Tahoma"/>
            <family val="2"/>
          </rPr>
          <t xml:space="preserve"> 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B65"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comments3.xml><?xml version="1.0" encoding="utf-8"?>
<comments xmlns="http://schemas.openxmlformats.org/spreadsheetml/2006/main">
  <authors>
    <author>Manana Mikaberidze</author>
  </authors>
  <commentList>
    <comment ref="C10" authorId="0" shapeId="0">
      <text>
        <r>
          <rPr>
            <sz val="9"/>
            <color indexed="81"/>
            <rFont val="Tahoma"/>
            <family val="2"/>
          </rPr>
          <t xml:space="preserve">მიუთითეთ პროექტით დაგეგმილი ამოცანების/აქტივობების შესრულების სავარაუდო პერიოდი - აქტივობის დაწყების და დასრულების რიცხვის, თვის და წლის მითითებით.
</t>
        </r>
      </text>
    </comment>
    <comment ref="O10" authorId="0" shapeId="0">
      <text>
        <r>
          <rPr>
            <sz val="9"/>
            <color indexed="81"/>
            <rFont val="Tahoma"/>
            <charset val="1"/>
          </rPr>
          <t xml:space="preserve">მიუთითეთ აქტივობის შესრულების დამადასტურებელი მასალა ასეთის არსებობის შემთხვევაში
</t>
        </r>
      </text>
    </comment>
  </commentList>
</comments>
</file>

<file path=xl/sharedStrings.xml><?xml version="1.0" encoding="utf-8"?>
<sst xmlns="http://schemas.openxmlformats.org/spreadsheetml/2006/main" count="667" uniqueCount="458">
  <si>
    <t>პროექტში მონაწილე ძირითადი პერსონალი (გვარი, სახელი)</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</si>
  <si>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</si>
  <si>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</si>
  <si>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</si>
  <si>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</si>
  <si>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</si>
  <si>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</si>
  <si>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</si>
  <si>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</si>
  <si>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</si>
  <si>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</si>
  <si>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</si>
  <si>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</si>
  <si>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</si>
  <si>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</si>
  <si>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</si>
  <si>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</si>
  <si>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</si>
  <si>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</si>
  <si>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</si>
  <si>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</si>
  <si>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</si>
  <si>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</si>
  <si>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</si>
  <si>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</si>
  <si>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</si>
  <si>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</si>
  <si>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</si>
  <si>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</si>
  <si>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</si>
  <si>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</si>
  <si>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</si>
  <si>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</si>
  <si>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</si>
  <si>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</si>
  <si>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</si>
  <si>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</si>
  <si>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</si>
  <si>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</si>
  <si>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</si>
  <si>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</si>
  <si>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</si>
  <si>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</si>
  <si>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</si>
  <si>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</si>
  <si>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</si>
  <si>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</si>
  <si>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</si>
  <si>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</si>
  <si>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</si>
  <si>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</si>
  <si>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</si>
  <si>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</si>
  <si>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</si>
  <si>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</si>
  <si>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</si>
  <si>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</si>
  <si>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</si>
  <si>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</si>
  <si>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</si>
  <si>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</si>
  <si>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</si>
  <si>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</si>
  <si>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</si>
  <si>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</si>
  <si>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</si>
  <si>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</si>
  <si>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</si>
  <si>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</si>
  <si>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</si>
  <si>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</si>
  <si>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</si>
  <si>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</si>
  <si>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</si>
  <si>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</si>
  <si>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</si>
  <si>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</si>
  <si>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</si>
  <si>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</si>
  <si>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</si>
  <si>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</si>
  <si>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</si>
  <si>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</si>
  <si>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</si>
  <si>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</si>
  <si>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</si>
  <si>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</si>
  <si>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</si>
  <si>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</si>
  <si>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</si>
  <si>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</si>
  <si>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</si>
  <si>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</si>
  <si>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</si>
  <si>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</si>
  <si>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</si>
  <si>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</si>
  <si>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</si>
  <si>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</si>
  <si>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</si>
  <si>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</si>
  <si>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</si>
  <si>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</si>
  <si>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</si>
  <si>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</si>
  <si>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</si>
  <si>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</si>
  <si>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</si>
  <si>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</si>
  <si>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</si>
  <si>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</si>
  <si>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</si>
  <si>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</si>
  <si>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</si>
  <si>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</si>
  <si>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</si>
  <si>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</si>
  <si>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</si>
  <si>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</si>
  <si>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</si>
  <si>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</si>
  <si>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</si>
  <si>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</si>
  <si>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</si>
  <si>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</si>
  <si>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</si>
  <si>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</si>
  <si>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</si>
  <si>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</si>
  <si>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</si>
  <si>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</si>
  <si>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</si>
  <si>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</si>
  <si>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</si>
  <si>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</si>
  <si>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</si>
  <si>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</si>
  <si>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</si>
  <si>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</si>
  <si>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</si>
  <si>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</si>
  <si>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</si>
  <si>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</si>
  <si>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</si>
  <si>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</si>
  <si>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</si>
  <si>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</si>
  <si>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</si>
  <si>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</si>
  <si>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</si>
  <si>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</si>
  <si>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</si>
  <si>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</si>
  <si>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</si>
  <si>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</si>
  <si>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</si>
  <si>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</si>
  <si>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</si>
  <si>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</si>
  <si>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</si>
  <si>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</si>
  <si>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</si>
  <si>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</si>
  <si>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</si>
  <si>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</si>
  <si>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</si>
  <si>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</si>
  <si>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</si>
  <si>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</si>
  <si>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</si>
  <si>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</si>
  <si>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</si>
  <si>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</si>
  <si>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</si>
  <si>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</si>
  <si>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</si>
  <si>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</si>
  <si>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</si>
  <si>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</si>
  <si>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</si>
  <si>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</si>
  <si>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</si>
  <si>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</si>
  <si>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</si>
  <si>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</si>
  <si>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</si>
  <si>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</si>
  <si>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</si>
  <si>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</si>
  <si>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</si>
  <si>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</si>
  <si>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</si>
  <si>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</si>
  <si>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</si>
  <si>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</si>
  <si>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</si>
  <si>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</si>
  <si>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</si>
  <si>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</si>
  <si>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</si>
  <si>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</si>
  <si>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</si>
  <si>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</si>
  <si>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</si>
  <si>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</si>
  <si>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</si>
  <si>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</si>
  <si>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</si>
  <si>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</si>
  <si>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</si>
  <si>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</si>
  <si>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</si>
  <si>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</si>
  <si>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</si>
  <si>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</si>
  <si>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</si>
  <si>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</si>
  <si>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</si>
  <si>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</si>
  <si>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</si>
  <si>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</si>
  <si>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</si>
  <si>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</si>
  <si>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</si>
  <si>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</si>
  <si>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</si>
  <si>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</si>
  <si>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</si>
  <si>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</si>
  <si>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</si>
  <si>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</si>
  <si>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</si>
  <si>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</si>
  <si>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</si>
  <si>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</si>
  <si>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</si>
  <si>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</si>
  <si>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</si>
  <si>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</si>
  <si>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</si>
  <si>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</si>
  <si>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</si>
  <si>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</si>
  <si>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</si>
  <si>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</si>
  <si>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</si>
  <si>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</si>
  <si>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</si>
  <si>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</si>
  <si>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</si>
  <si>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</si>
  <si>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</si>
  <si>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</si>
  <si>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</si>
  <si>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</si>
  <si>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</si>
  <si>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</si>
  <si>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</si>
  <si>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</si>
  <si>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</si>
  <si>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</si>
  <si>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</si>
  <si>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</si>
  <si>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</si>
  <si>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</si>
  <si>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</si>
  <si>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</si>
  <si>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</si>
  <si>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</si>
  <si>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</si>
  <si>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</si>
  <si>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</si>
  <si>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</si>
  <si>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</si>
  <si>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</si>
  <si>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</si>
  <si>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</si>
  <si>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</si>
  <si>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</si>
  <si>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</si>
  <si>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</si>
  <si>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</si>
  <si>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</si>
  <si>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</si>
  <si>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</si>
  <si>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</si>
  <si>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</si>
  <si>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</si>
  <si>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</si>
  <si>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</si>
  <si>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</si>
  <si>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</si>
  <si>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</si>
  <si>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</si>
  <si>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</si>
  <si>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</si>
  <si>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</si>
  <si>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მ.შ. წამყვანი ორგანიზაცია</t>
  </si>
  <si>
    <t>მ.შ. თანამონაწილე ორგანიზაცია</t>
  </si>
  <si>
    <t>2.1</t>
  </si>
  <si>
    <t>2.2</t>
  </si>
  <si>
    <t>3.1</t>
  </si>
  <si>
    <t>3.2</t>
  </si>
  <si>
    <t>4.1</t>
  </si>
  <si>
    <t>4.2</t>
  </si>
  <si>
    <t>პროექტის სახელწოდება:</t>
  </si>
  <si>
    <t>1.1.1</t>
  </si>
  <si>
    <t>1.1.3</t>
  </si>
  <si>
    <t>1.1.4</t>
  </si>
  <si>
    <t>1.1.5</t>
  </si>
  <si>
    <t>1.1.6</t>
  </si>
  <si>
    <t>1.1.7</t>
  </si>
  <si>
    <t>1.1.8</t>
  </si>
  <si>
    <t>1.1.9</t>
  </si>
  <si>
    <t>1.1.10</t>
  </si>
  <si>
    <t>1.2.1</t>
  </si>
  <si>
    <t>1.2.2</t>
  </si>
  <si>
    <t>1.2.3</t>
  </si>
  <si>
    <t>1.2.4</t>
  </si>
  <si>
    <t>1.2.5</t>
  </si>
  <si>
    <t>1.2.6</t>
  </si>
  <si>
    <t>1.2.7</t>
  </si>
  <si>
    <t>1.2.8</t>
  </si>
  <si>
    <t>1.2.9</t>
  </si>
  <si>
    <t>1.2.10</t>
  </si>
  <si>
    <t>შენიშვნები:</t>
  </si>
  <si>
    <t>2.2.1</t>
  </si>
  <si>
    <t>2.2.2</t>
  </si>
  <si>
    <t>2.2.3</t>
  </si>
  <si>
    <t>2.2.4</t>
  </si>
  <si>
    <t>2.2.5</t>
  </si>
  <si>
    <t>2.1.1</t>
  </si>
  <si>
    <t>2.1.2</t>
  </si>
  <si>
    <t>2.1.3</t>
  </si>
  <si>
    <t>2.1.4</t>
  </si>
  <si>
    <t>2.1.5</t>
  </si>
  <si>
    <t>დამატებითი შენიშვნები ბიუჯეტის მოთხოვნებთან დაკავშირებით</t>
  </si>
  <si>
    <t>დამხმარე პერსონალი-პოზიცია</t>
  </si>
  <si>
    <t>პროექტის ხელმძღვანელი- სახელი, გვარი</t>
  </si>
  <si>
    <t>პროექტის კოორდინატორი- სახელი, გვარი</t>
  </si>
  <si>
    <t>პროექტის თანახელმძღვანელი- სახელი, გვარი</t>
  </si>
  <si>
    <t>1.1.2</t>
  </si>
  <si>
    <t>3</t>
  </si>
  <si>
    <t>3.1.1</t>
  </si>
  <si>
    <t>3.1.2</t>
  </si>
  <si>
    <t>3.1.3</t>
  </si>
  <si>
    <t>3.1.4</t>
  </si>
  <si>
    <t>3.1.5</t>
  </si>
  <si>
    <t>3.1.6</t>
  </si>
  <si>
    <t>3.1.7</t>
  </si>
  <si>
    <t>ოფისის ხარჯები</t>
  </si>
  <si>
    <t>წარმომადგენლობითი ხარჯები</t>
  </si>
  <si>
    <t>კვების ხარჯები</t>
  </si>
  <si>
    <t xml:space="preserve">რბილი ინვენტარისა, უნიფორმის შეძენის და პირად ჰიგიენასთან დაკავშირებული ხარჯები </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</si>
  <si>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</si>
  <si>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</si>
  <si>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</si>
  <si>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3.2.1</t>
  </si>
  <si>
    <t>3.2.2</t>
  </si>
  <si>
    <t>3.2.3</t>
  </si>
  <si>
    <t>3.2.4</t>
  </si>
  <si>
    <t>3.2.5</t>
  </si>
  <si>
    <t>3.2.6</t>
  </si>
  <si>
    <t>3.2.7</t>
  </si>
  <si>
    <t>სულ პროექტის ბიუჯეტი (=1+2+3+4)</t>
  </si>
  <si>
    <t>4</t>
  </si>
  <si>
    <t>სულ პროექტის ბიუჯეტი</t>
  </si>
  <si>
    <t>ფონდიდან მოთხოვნილი თანხა</t>
  </si>
  <si>
    <t>თანადაფინანსება</t>
  </si>
  <si>
    <t>ძირითადი პერსონალი  - სახელი, გვარი, პოზიცია</t>
  </si>
  <si>
    <t>2. ძირითადი პერსონალის საგრანტო დაფინანსება და დამხმარე პერსონალის შრომის ანაზღაურება ჯამში არ უნდა აღემატებოდეს ფონდიდან მოთხოვნილი დასაშვები ბიუჯეტის მაქსიმალური ოდენობის 35%-ს.</t>
  </si>
  <si>
    <t>6.  მიაქციეთ ყურადღება, რომ ყველა შევსებულ გრაფაში ტექსტი სრულად ჩანდეს.</t>
  </si>
  <si>
    <t>1. ივსება მხოლოდ მწვანედ შეფერილი უჯრები. ფორმულების უჯრების შეცვლა დაუშვებელია!</t>
  </si>
  <si>
    <t>5.  დაუშვებელია შრომის ანაზღაურების გაცემა „საქონელი და მომსახურების“ და „ზედნადები ხარჯების“ ხარჯვითი კატეგორიებიდან.</t>
  </si>
  <si>
    <t>4. ძირითადი ხარჯვითი კატეგორიები განიმარტება ფონდის გენერალური დირექტორის მიერ დამტკიცებული კლასიფიკატორით.</t>
  </si>
  <si>
    <t>დამხმარე პერსონალის შრომის ანაზღაურება**</t>
  </si>
  <si>
    <t>საქონელი და მომსახურება***</t>
  </si>
  <si>
    <t>ძირითადი პერსონალის საგრანტო დაფინანსება*</t>
  </si>
  <si>
    <r>
      <t xml:space="preserve">* </t>
    </r>
    <r>
      <rPr>
        <b/>
        <sz val="10"/>
        <color theme="1"/>
        <rFont val="Calibri"/>
        <family val="2"/>
        <scheme val="minor"/>
      </rPr>
      <t>ძირითადი პერსონალის</t>
    </r>
    <r>
      <rPr>
        <sz val="10"/>
        <color theme="1"/>
        <rFont val="Calibri"/>
        <family val="2"/>
        <scheme val="minor"/>
      </rPr>
      <t xml:space="preserve"> ჩამონათვალში უნდა მიეთითოს სახელი, გვარი და  პოზიცია პროექტში</t>
    </r>
  </si>
  <si>
    <t>ზედნადები ხარჯი</t>
  </si>
  <si>
    <r>
      <t>**</t>
    </r>
    <r>
      <rPr>
        <b/>
        <sz val="10"/>
        <color theme="1"/>
        <rFont val="Calibri"/>
        <family val="2"/>
        <scheme val="minor"/>
      </rPr>
      <t>დამხმარე პერსონალის</t>
    </r>
    <r>
      <rPr>
        <sz val="10"/>
        <color theme="1"/>
        <rFont val="Calibri"/>
        <family val="2"/>
        <scheme val="minor"/>
      </rPr>
      <t xml:space="preserve"> ჩამონათვალში უნდა მიეთითოს მხოლოდ პერსონალის პოზიცია (მაგ. </t>
    </r>
    <r>
      <rPr>
        <sz val="10"/>
        <color rgb="FFFF0000"/>
        <rFont val="Calibri"/>
        <family val="2"/>
        <scheme val="minor"/>
      </rPr>
      <t xml:space="preserve"> </t>
    </r>
    <r>
      <rPr>
        <sz val="10"/>
        <color theme="1"/>
        <rFont val="Calibri"/>
        <family val="2"/>
        <scheme val="minor"/>
      </rPr>
      <t xml:space="preserve">ლაბორანტი, IT სპეციალისტი, ფინანსური მენეჯერი და სხვ.). </t>
    </r>
    <r>
      <rPr>
        <b/>
        <sz val="10"/>
        <color theme="1"/>
        <rFont val="Calibri"/>
        <family val="2"/>
        <scheme val="minor"/>
      </rPr>
      <t>არ არის საჭირო სახელის და გვარის მითითება.</t>
    </r>
  </si>
  <si>
    <r>
      <rPr>
        <b/>
        <sz val="10"/>
        <color theme="1"/>
        <rFont val="Calibri"/>
        <family val="2"/>
        <scheme val="minor"/>
      </rPr>
      <t xml:space="preserve">*** საქონელსა და მომსახურების მუხლში </t>
    </r>
    <r>
      <rPr>
        <sz val="10"/>
        <color theme="1"/>
        <rFont val="Calibri"/>
        <family val="2"/>
        <scheme val="minor"/>
      </rPr>
      <t xml:space="preserve">სავალდებულოა "ოფისის ხარჯებისა" და "სხვა დანარჩენი საქონელი და მომსახურება" ქვემუხლებში </t>
    </r>
    <r>
      <rPr>
        <b/>
        <sz val="10"/>
        <color theme="1"/>
        <rFont val="Calibri"/>
        <family val="2"/>
        <scheme val="minor"/>
      </rPr>
      <t xml:space="preserve"> </t>
    </r>
    <r>
      <rPr>
        <sz val="10"/>
        <color theme="1"/>
        <rFont val="Calibri"/>
        <family val="2"/>
        <scheme val="minor"/>
      </rPr>
      <t>შესყიდვების/მომსახურების ჩამონათვალის მითითება, რაოდენობის, თანხების და ვიწრო სპეციფიკაციების მითითების გარეშე.   ჩამონათვალისთვის იხელმძღვანელეთ ფონდის გენერალური დირექტორის მიერ დამტკიცებული კლასიფიკატორით.</t>
    </r>
  </si>
  <si>
    <t xml:space="preserve"> </t>
  </si>
  <si>
    <t xml:space="preserve">7. პროექტის საერთო ბიუჯეტი ივსება ეროვნულ ვალუტაში. </t>
  </si>
  <si>
    <t>8. ფონდიდან მოთხოვნილი დაფინანსება სეზონური სკოლებისა და კონფერენციის შემთხვევაში  არ უნდა აღემატებოდეს 45 000 ლარს, ხოლო კომბინირებული ღონისძიების შემთხვევაში (სეზონური სკოლა და კონფერენცია ერთობლივად) - 60 000 ლარს.</t>
  </si>
  <si>
    <t>კონგრესი</t>
  </si>
  <si>
    <t>კონფერენცია</t>
  </si>
  <si>
    <t>ფორუმი</t>
  </si>
  <si>
    <t>სიმპოზიუმი</t>
  </si>
  <si>
    <t>პოსტერული მომხსენებელი</t>
  </si>
  <si>
    <t>პლენარული მომხსენებელი</t>
  </si>
  <si>
    <t>სექციური მომხსენებელი</t>
  </si>
  <si>
    <t>სხვა</t>
  </si>
  <si>
    <t>სამუშაო შეხვედრა
 (სემინარი, Workshop)</t>
  </si>
  <si>
    <t>̬̬̬</t>
  </si>
  <si>
    <t>კონფერენციის კრებულში 
დაბეჭდილი აბსტრაქტი</t>
  </si>
  <si>
    <t>კონფერენციის კრებულში 
დაბეჭდილი სტატია</t>
  </si>
  <si>
    <t>კონფერენციის პროგრამა</t>
  </si>
  <si>
    <t>კონფერენციის მასალათა კრებული</t>
  </si>
  <si>
    <t>ვებ-გვერდი</t>
  </si>
  <si>
    <t>ფოტო-მასალა</t>
  </si>
  <si>
    <t>ვიდეო-მასალა</t>
  </si>
  <si>
    <t>მონაწილეთა პრეზენტაციები</t>
  </si>
  <si>
    <t>სეზონური სკოლის ლექციათა  კრებული</t>
  </si>
  <si>
    <t>სალექციო პრეზენტაციები</t>
  </si>
  <si>
    <t>სეზონური სკოლის ლექციების პროგრამა/სილაბუსი</t>
  </si>
  <si>
    <t>შერჩეული და კონფერენციის პროგრამაში  შესული აბსტრაქტები  და მოხსენებები</t>
  </si>
  <si>
    <t>ჯერ არ არის ცნობილი</t>
  </si>
  <si>
    <t>ფოტო ან/და ვიდეო-მასალა</t>
  </si>
  <si>
    <t>Key note Speaker</t>
  </si>
  <si>
    <t>3. ზედნადები ხარჯების ოდენობა არ უნდა აღემატებოდეს ფონდიდან მოთხოვნილი დასაშვები ბიუჯეტის მაქსიმალური ოდენობის 5%-ს.</t>
  </si>
  <si>
    <t>პროექტის ხელმძღვანელი:</t>
  </si>
  <si>
    <t>წამყვანი ორგანიზაცია:</t>
  </si>
  <si>
    <t>პროექტის განხორციელების თარიღები</t>
  </si>
  <si>
    <t>დღე/თვე/წელი - დღე/თვე/წელი</t>
  </si>
  <si>
    <t>N</t>
  </si>
  <si>
    <t>პასუხისმგებელი პირი</t>
  </si>
  <si>
    <t xml:space="preserve"> აქტივობის შესრულების გრაფიკი 
(მონიშნეთ შესაბამისი აქტივობის შესრულების თვე განსხვავებული ფერით)</t>
  </si>
  <si>
    <t>I</t>
  </si>
  <si>
    <t>ამოცანა</t>
  </si>
  <si>
    <t>1 თვე</t>
  </si>
  <si>
    <t>2 თვე</t>
  </si>
  <si>
    <t>3 თვე</t>
  </si>
  <si>
    <t>4 თვე</t>
  </si>
  <si>
    <t>5 თვე</t>
  </si>
  <si>
    <t>6 თვე</t>
  </si>
  <si>
    <t>7 თვე</t>
  </si>
  <si>
    <t>8 თვე</t>
  </si>
  <si>
    <t>9 თვე</t>
  </si>
  <si>
    <t>10 თვე</t>
  </si>
  <si>
    <t>აქტივობა</t>
  </si>
  <si>
    <t>II</t>
  </si>
  <si>
    <t>III</t>
  </si>
  <si>
    <t>IV</t>
  </si>
  <si>
    <t>V</t>
  </si>
  <si>
    <t>შენიშვნები</t>
  </si>
  <si>
    <t>*</t>
  </si>
  <si>
    <t>საჭიროებისამებრ დაამატეთ, ან დააკელით სტრიქონები</t>
  </si>
  <si>
    <t>**</t>
  </si>
  <si>
    <t>შედეგის შესრულების ამსახველი მასალა</t>
  </si>
  <si>
    <t>საერთაშორისო სამეცნიერო ღონისძიების (კონფერენციის / სეზონური სკოლის, ან კომბინირებული ღონისძიების) 
განხორციელების გეგმა-გრაფიკი</t>
  </si>
  <si>
    <t>ღონისძიების ჩატარების თარიღი:</t>
  </si>
  <si>
    <t>მონიშნეთ ღონისძიების ტიპი:</t>
  </si>
  <si>
    <t>კომბინირებული</t>
  </si>
  <si>
    <t>#</t>
  </si>
  <si>
    <t>მიუთითეთ პროექტით დაგეგმილი ამოცანების/აქტივობების შესრულების სავარაუდო პერიოდი - აქტივობის დაწყების და დასრულების რიცხვის, თვის და წლის მითითებით.</t>
  </si>
  <si>
    <t>სავალდებულოა სტუმრების ჩამოსვლის და გამგზავრების თარიღების მითითება, ვინაიდან აღნიშნული თარიღების შესაბამისად მოხდება წარმომადგენლობითი ხარჯების ანაზღაურება.</t>
  </si>
  <si>
    <t>პროექტის ეტაპები / პერიოდები**</t>
  </si>
  <si>
    <t>დასახული ამოცანებისა და მათი განხორცილების შესაბამისი აქტივობების აღწერა*</t>
  </si>
  <si>
    <t>სეზონური სკოლა</t>
  </si>
  <si>
    <t>ხარჯვის კატეგორია</t>
  </si>
  <si>
    <t>ძირითადი პერსონალის საგრანტო დაფინანსება</t>
  </si>
  <si>
    <t>დამხმარე პერსონალის შრომის ანაზღაურება</t>
  </si>
  <si>
    <t>საქონელი და მომსახურება</t>
  </si>
  <si>
    <t>საერთაშორისო სამეცნიერო ღონისძიების საგრანტო კონკურსში წარმოსადგენი ბიუჯეტის დასაბუთება</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</si>
  <si>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ძირითადი და დამხმარე პერსონალი დროის რა პერიოდით იქნება ჩართული პროექტის განხორციელებაში, ასევე სამუშაო დროის რა პროცენტს დაუთმობს პროექტს,  წარმომადგენლობითი ხარჯების შემთხვევაში კონრეტულად რა ტიპის ხარჯებია ნაგულისხმები: რამდენი პირის მგზავრობა, სასტუმრო და სხვა ხარჯები.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</si>
  <si>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დანართი №14</t>
  </si>
  <si>
    <t>საერთაშორისო სამეცნიერო ღონისძიების საგრანტო კონკურსში წარმოსადგენი ბიუჯეტის და გეგმა-გრაფიკის ფორმა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</si>
</sst>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G_E_L_-;\-* #,##0_G_E_L_-;_-* &quot;-&quot;??_G_E_L_-;_-@_-"/>
  </numFmts>
  <fonts count="51"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2"/>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sz val="12"/>
      <color theme="1"/>
      <name val="Calibri"/>
      <family val="2"/>
      <scheme val="minor"/>
    </font>
    <font>
      <b/>
      <u/>
      <sz val="11"/>
      <color theme="1"/>
      <name val="Calibri"/>
      <family val="2"/>
      <charset val="1"/>
      <scheme val="minor"/>
    </font>
    <font>
      <sz val="11"/>
      <color rgb="FFFF0000"/>
      <name val="Calibri"/>
      <family val="2"/>
      <charset val="1"/>
      <scheme val="minor"/>
    </font>
    <font>
      <sz val="10"/>
      <color rgb="FFFF0000"/>
      <name val="Calibri"/>
      <family val="2"/>
      <scheme val="minor"/>
    </font>
    <font>
      <sz val="12"/>
      <name val="Calibri"/>
      <family val="2"/>
      <scheme val="minor"/>
    </font>
    <font>
      <b/>
      <sz val="12"/>
      <name val="Calibri"/>
      <family val="2"/>
      <scheme val="minor"/>
    </font>
    <font>
      <b/>
      <u/>
      <sz val="12"/>
      <color theme="1"/>
      <name val="Calibri"/>
      <family val="2"/>
      <scheme val="minor"/>
    </font>
    <font>
      <sz val="12"/>
      <color theme="1"/>
      <name val="Sylfaen"/>
      <family val="1"/>
    </font>
    <font>
      <sz val="11"/>
      <color theme="1"/>
      <name val="Calibri"/>
      <family val="2"/>
    </font>
    <font>
      <sz val="11"/>
      <color theme="1"/>
      <name val="Calibri"/>
      <family val="2"/>
      <charset val="1"/>
      <scheme val="minor"/>
    </font>
    <font>
      <b/>
      <sz val="9"/>
      <name val="Sylfaen"/>
      <family val="1"/>
    </font>
    <font>
      <sz val="9"/>
      <name val="Sylfaen"/>
      <family val="1"/>
    </font>
    <font>
      <sz val="9"/>
      <name val="Calibri"/>
      <family val="2"/>
      <scheme val="minor"/>
    </font>
    <font>
      <sz val="10"/>
      <name val="Sylfaen"/>
      <family val="1"/>
    </font>
    <font>
      <b/>
      <sz val="10"/>
      <name val="Sylfaen"/>
      <family val="1"/>
    </font>
    <font>
      <b/>
      <sz val="9"/>
      <name val="Calibri"/>
      <family val="2"/>
      <scheme val="minor"/>
    </font>
    <font>
      <i/>
      <sz val="10"/>
      <name val="Sylfaen"/>
      <family val="1"/>
    </font>
    <font>
      <b/>
      <sz val="9"/>
      <color rgb="FFFF0000"/>
      <name val="Calibri"/>
      <family val="2"/>
      <scheme val="minor"/>
    </font>
    <font>
      <b/>
      <u/>
      <sz val="9"/>
      <color rgb="FFFF0000"/>
      <name val="Calibri"/>
      <family val="2"/>
      <scheme val="minor"/>
    </font>
    <font>
      <sz val="9"/>
      <color rgb="FFFF0000"/>
      <name val="Calibri"/>
      <family val="2"/>
      <scheme val="minor"/>
    </font>
    <font>
      <b/>
      <sz val="12"/>
      <name val="Sylfaen"/>
      <family val="1"/>
    </font>
    <font>
      <sz val="9"/>
      <color indexed="81"/>
      <name val="Tahoma"/>
      <charset val="1"/>
    </font>
    <font>
      <sz val="9"/>
      <name val="Calibri"/>
      <family val="2"/>
      <charset val="1"/>
      <scheme val="minor"/>
    </font>
    <font>
      <b/>
      <sz val="13"/>
      <color theme="1"/>
      <name val="Calibri"/>
      <family val="2"/>
      <scheme val="minor"/>
    </font>
    <font>
      <sz val="10"/>
      <color theme="1"/>
      <name val="Sylfaen"/>
      <family val="1"/>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8" fillId="0" borderId="0"/>
    <xf numFmtId="43" fontId="35" fillId="0" borderId="0" applyFont="0" applyFill="0" applyBorder="0" applyAlignment="0" applyProtection="0"/>
  </cellStyleXfs>
  <cellXfs count="224">
    <xf numFmtId="0" fontId="0" fillId="0" borderId="0" xfId="0"/>
    <xf numFmtId="0" fontId="9" fillId="0" borderId="0" xfId="0" applyFont="1"/>
    <xf numFmtId="0" fontId="9" fillId="0" borderId="1"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center" indent="5"/>
    </xf>
    <xf numFmtId="0" fontId="12" fillId="0" borderId="0" xfId="0" applyFont="1" applyFill="1" applyBorder="1" applyAlignment="1">
      <alignment horizontal="center"/>
    </xf>
    <xf numFmtId="0" fontId="13" fillId="0" borderId="1" xfId="0" applyFont="1" applyBorder="1" applyAlignment="1">
      <alignment horizontal="center" vertical="center" wrapText="1"/>
    </xf>
    <xf numFmtId="0" fontId="9" fillId="0" borderId="1" xfId="0" applyFont="1" applyBorder="1" applyAlignment="1" applyProtection="1">
      <alignment wrapText="1"/>
      <protection locked="0"/>
    </xf>
    <xf numFmtId="0" fontId="9" fillId="0" borderId="1" xfId="0" applyFont="1" applyBorder="1" applyAlignment="1" applyProtection="1">
      <alignment wrapText="1"/>
    </xf>
    <xf numFmtId="0" fontId="9" fillId="0" borderId="1" xfId="0" applyFont="1" applyBorder="1" applyProtection="1"/>
    <xf numFmtId="0" fontId="9" fillId="0" borderId="2" xfId="0" applyFont="1" applyBorder="1" applyProtection="1"/>
    <xf numFmtId="0" fontId="9" fillId="0" borderId="3" xfId="0" applyFont="1" applyBorder="1" applyProtection="1"/>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 xfId="0" applyFont="1" applyBorder="1" applyAlignment="1" applyProtection="1">
      <alignment wrapText="1"/>
      <protection locked="0"/>
    </xf>
    <xf numFmtId="0" fontId="9" fillId="0" borderId="3" xfId="0" applyFont="1" applyBorder="1" applyAlignment="1" applyProtection="1">
      <alignment wrapText="1"/>
      <protection locked="0"/>
    </xf>
    <xf numFmtId="3" fontId="20" fillId="2" borderId="7" xfId="0" applyNumberFormat="1" applyFont="1" applyFill="1" applyBorder="1" applyAlignment="1" applyProtection="1">
      <alignment horizontal="center" vertical="center"/>
    </xf>
    <xf numFmtId="3" fontId="20" fillId="3" borderId="7" xfId="0" applyNumberFormat="1" applyFont="1" applyFill="1" applyBorder="1" applyAlignment="1" applyProtection="1">
      <alignment vertical="center"/>
    </xf>
    <xf numFmtId="3" fontId="20" fillId="2" borderId="10" xfId="0" applyNumberFormat="1" applyFont="1" applyFill="1" applyBorder="1" applyAlignment="1" applyProtection="1">
      <alignment horizontal="center" vertical="center"/>
    </xf>
    <xf numFmtId="0" fontId="28"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3" fontId="26" fillId="4" borderId="7" xfId="0" applyNumberFormat="1" applyFont="1" applyFill="1" applyBorder="1" applyAlignment="1" applyProtection="1">
      <alignment horizontal="center" vertical="center"/>
      <protection locked="0"/>
    </xf>
    <xf numFmtId="49" fontId="18" fillId="3" borderId="6" xfId="0" applyNumberFormat="1" applyFont="1" applyFill="1" applyBorder="1" applyAlignment="1" applyProtection="1">
      <alignment horizontal="center" vertical="center"/>
      <protection locked="0"/>
    </xf>
    <xf numFmtId="3" fontId="20" fillId="4" borderId="7"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vertical="center"/>
      <protection locked="0"/>
    </xf>
    <xf numFmtId="0" fontId="0" fillId="0" borderId="0" xfId="0" applyFont="1" applyFill="1" applyAlignment="1" applyProtection="1">
      <alignment vertical="center" wrapText="1"/>
      <protection locked="0"/>
    </xf>
    <xf numFmtId="0" fontId="7" fillId="4" borderId="7"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18" fillId="2" borderId="1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3" fontId="20" fillId="3" borderId="13" xfId="0" applyNumberFormat="1" applyFont="1" applyFill="1" applyBorder="1" applyAlignment="1" applyProtection="1">
      <alignment vertical="center"/>
    </xf>
    <xf numFmtId="3" fontId="26" fillId="4" borderId="0" xfId="0" applyNumberFormat="1" applyFont="1" applyFill="1" applyBorder="1" applyAlignment="1" applyProtection="1">
      <alignment horizontal="center" vertical="center"/>
      <protection locked="0"/>
    </xf>
    <xf numFmtId="49" fontId="18" fillId="2" borderId="18"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vertical="center"/>
      <protection locked="0"/>
    </xf>
    <xf numFmtId="0" fontId="2" fillId="4" borderId="12" xfId="0" applyFont="1" applyFill="1" applyBorder="1" applyAlignment="1" applyProtection="1">
      <alignment horizontal="left" vertical="center" wrapText="1"/>
      <protection locked="0"/>
    </xf>
    <xf numFmtId="3" fontId="30" fillId="2" borderId="8" xfId="0" applyNumberFormat="1" applyFont="1" applyFill="1" applyBorder="1" applyAlignment="1" applyProtection="1">
      <alignment vertical="center"/>
      <protection locked="0"/>
    </xf>
    <xf numFmtId="3" fontId="31" fillId="2" borderId="11" xfId="0" applyNumberFormat="1" applyFont="1" applyFill="1" applyBorder="1" applyAlignment="1" applyProtection="1">
      <alignment vertical="center"/>
      <protection locked="0"/>
    </xf>
    <xf numFmtId="3" fontId="26" fillId="4" borderId="9" xfId="0" applyNumberFormat="1" applyFont="1" applyFill="1" applyBorder="1" applyAlignment="1" applyProtection="1">
      <alignment horizontal="center" vertical="center"/>
      <protection locked="0"/>
    </xf>
    <xf numFmtId="3" fontId="26" fillId="4" borderId="16" xfId="0" applyNumberFormat="1" applyFont="1" applyFill="1" applyBorder="1" applyAlignment="1" applyProtection="1">
      <alignment horizontal="center" vertical="center"/>
      <protection locked="0"/>
    </xf>
    <xf numFmtId="0" fontId="4" fillId="4" borderId="17" xfId="0" applyFont="1" applyFill="1" applyBorder="1" applyAlignment="1" applyProtection="1">
      <alignment horizontal="left" vertical="center" wrapText="1"/>
      <protection locked="0"/>
    </xf>
    <xf numFmtId="3" fontId="26" fillId="4" borderId="22" xfId="0" applyNumberFormat="1" applyFont="1" applyFill="1" applyBorder="1" applyAlignment="1" applyProtection="1">
      <alignment horizontal="center" vertical="center"/>
      <protection locked="0"/>
    </xf>
    <xf numFmtId="3" fontId="26" fillId="4" borderId="23" xfId="0" applyNumberFormat="1" applyFont="1" applyFill="1" applyBorder="1" applyAlignment="1" applyProtection="1">
      <alignment horizontal="center" vertical="center"/>
      <protection locked="0"/>
    </xf>
    <xf numFmtId="0" fontId="4" fillId="4" borderId="16"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3" fontId="26" fillId="4" borderId="17" xfId="0" applyNumberFormat="1" applyFont="1" applyFill="1" applyBorder="1" applyAlignment="1" applyProtection="1">
      <alignment horizontal="center" vertical="center"/>
      <protection locked="0"/>
    </xf>
    <xf numFmtId="3" fontId="20" fillId="2" borderId="16" xfId="0" applyNumberFormat="1" applyFont="1" applyFill="1" applyBorder="1" applyAlignment="1" applyProtection="1">
      <alignment horizontal="center" vertical="center"/>
    </xf>
    <xf numFmtId="3" fontId="26" fillId="4" borderId="24" xfId="0" applyNumberFormat="1" applyFont="1" applyFill="1" applyBorder="1" applyAlignment="1" applyProtection="1">
      <alignment horizontal="center" vertical="center"/>
      <protection locked="0"/>
    </xf>
    <xf numFmtId="0" fontId="2" fillId="4" borderId="17"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3" fontId="20" fillId="3" borderId="22" xfId="0" applyNumberFormat="1" applyFont="1" applyFill="1" applyBorder="1" applyAlignment="1" applyProtection="1">
      <alignment vertical="center"/>
    </xf>
    <xf numFmtId="3" fontId="20" fillId="2" borderId="17" xfId="0" applyNumberFormat="1" applyFont="1" applyFill="1" applyBorder="1" applyAlignment="1" applyProtection="1">
      <alignment horizontal="center" vertical="center"/>
    </xf>
    <xf numFmtId="3" fontId="20" fillId="3" borderId="9" xfId="0" applyNumberFormat="1" applyFont="1" applyFill="1" applyBorder="1" applyAlignment="1" applyProtection="1">
      <alignment vertical="center"/>
    </xf>
    <xf numFmtId="0" fontId="18" fillId="3" borderId="22"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3" fontId="31" fillId="3" borderId="8" xfId="0" applyNumberFormat="1" applyFont="1" applyFill="1" applyBorder="1" applyAlignment="1" applyProtection="1">
      <alignment vertical="center"/>
      <protection locked="0"/>
    </xf>
    <xf numFmtId="3" fontId="31" fillId="2" borderId="25" xfId="0" applyNumberFormat="1" applyFont="1" applyFill="1" applyBorder="1" applyAlignment="1" applyProtection="1">
      <alignment vertical="center"/>
      <protection locked="0"/>
    </xf>
    <xf numFmtId="3" fontId="31" fillId="2" borderId="8" xfId="0" applyNumberFormat="1" applyFont="1" applyFill="1" applyBorder="1" applyAlignment="1" applyProtection="1">
      <alignment vertical="center"/>
      <protection locked="0"/>
    </xf>
    <xf numFmtId="3" fontId="30" fillId="2" borderId="25" xfId="0" applyNumberFormat="1" applyFont="1" applyFill="1" applyBorder="1" applyAlignment="1" applyProtection="1">
      <alignment vertical="center"/>
      <protection locked="0"/>
    </xf>
    <xf numFmtId="3" fontId="30" fillId="2" borderId="21" xfId="0" applyNumberFormat="1" applyFont="1" applyFill="1" applyBorder="1" applyAlignment="1" applyProtection="1">
      <alignment vertical="center"/>
      <protection locked="0"/>
    </xf>
    <xf numFmtId="3" fontId="31" fillId="3" borderId="21" xfId="0" applyNumberFormat="1" applyFont="1" applyFill="1" applyBorder="1" applyAlignment="1" applyProtection="1">
      <alignment vertical="center"/>
      <protection locked="0"/>
    </xf>
    <xf numFmtId="3" fontId="30" fillId="2" borderId="15" xfId="0" applyNumberFormat="1" applyFont="1" applyFill="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1" fillId="4" borderId="7" xfId="0" applyFont="1" applyFill="1" applyBorder="1" applyAlignment="1" applyProtection="1">
      <alignment horizontal="left" vertical="center" wrapText="1"/>
      <protection locked="0"/>
    </xf>
    <xf numFmtId="0" fontId="19" fillId="4" borderId="7"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18" fillId="3" borderId="7"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27" fillId="0" borderId="0" xfId="1" applyFont="1" applyFill="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32" fillId="0" borderId="0" xfId="1" applyFont="1" applyFill="1" applyBorder="1" applyAlignment="1" applyProtection="1">
      <alignment horizontal="left" vertical="center"/>
      <protection locked="0"/>
    </xf>
    <xf numFmtId="0" fontId="26" fillId="0" borderId="0" xfId="1" applyFont="1" applyFill="1" applyBorder="1" applyAlignment="1" applyProtection="1">
      <alignment horizontal="left" vertical="center" wrapText="1"/>
      <protection locked="0"/>
    </xf>
    <xf numFmtId="0" fontId="19" fillId="4" borderId="13" xfId="0" applyFont="1" applyFill="1" applyBorder="1" applyAlignment="1" applyProtection="1">
      <alignment horizontal="center" vertical="center" wrapText="1"/>
      <protection locked="0"/>
    </xf>
    <xf numFmtId="3" fontId="20" fillId="2" borderId="7" xfId="0" applyNumberFormat="1" applyFont="1" applyFill="1" applyBorder="1" applyAlignment="1" applyProtection="1">
      <alignment horizontal="center" vertical="center"/>
      <protection locked="0"/>
    </xf>
    <xf numFmtId="0" fontId="19" fillId="2" borderId="7" xfId="0"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center" vertical="center" wrapText="1"/>
      <protection locked="0"/>
    </xf>
    <xf numFmtId="0" fontId="33" fillId="0" borderId="0" xfId="0" applyFont="1" applyAlignment="1">
      <alignment horizontal="justify" vertical="center"/>
    </xf>
    <xf numFmtId="0" fontId="33" fillId="0" borderId="0" xfId="0" applyFont="1" applyAlignment="1">
      <alignment horizontal="justify" vertical="center" wrapText="1"/>
    </xf>
    <xf numFmtId="0" fontId="0" fillId="0" borderId="0" xfId="0" applyAlignment="1">
      <alignment wrapText="1"/>
    </xf>
    <xf numFmtId="0" fontId="34" fillId="0" borderId="0" xfId="0" applyFont="1"/>
    <xf numFmtId="0" fontId="19" fillId="0" borderId="0" xfId="1"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wrapText="1"/>
      <protection locked="0"/>
    </xf>
    <xf numFmtId="0" fontId="36" fillId="0" borderId="0" xfId="0" applyFont="1" applyFill="1" applyAlignment="1">
      <alignment horizontal="center"/>
    </xf>
    <xf numFmtId="0" fontId="36" fillId="0" borderId="0" xfId="0" applyFont="1" applyFill="1" applyAlignment="1"/>
    <xf numFmtId="0" fontId="36" fillId="0" borderId="0" xfId="0" applyFont="1" applyFill="1"/>
    <xf numFmtId="0" fontId="37" fillId="0" borderId="0" xfId="0" applyFont="1" applyFill="1" applyAlignment="1">
      <alignment vertical="center"/>
    </xf>
    <xf numFmtId="0" fontId="37" fillId="0" borderId="0" xfId="0" applyFont="1" applyFill="1"/>
    <xf numFmtId="0" fontId="36" fillId="0" borderId="0" xfId="0" applyFont="1" applyFill="1" applyAlignment="1">
      <alignment horizontal="right" vertical="center"/>
    </xf>
    <xf numFmtId="0" fontId="25" fillId="0" borderId="0" xfId="0" applyFont="1" applyFill="1" applyAlignment="1">
      <alignment vertical="center"/>
    </xf>
    <xf numFmtId="0" fontId="37" fillId="0" borderId="0" xfId="0" applyFont="1" applyFill="1" applyBorder="1" applyAlignment="1">
      <alignment vertical="center"/>
    </xf>
    <xf numFmtId="0" fontId="39" fillId="0" borderId="0" xfId="0" applyFont="1" applyFill="1" applyAlignment="1">
      <alignment vertical="center"/>
    </xf>
    <xf numFmtId="0" fontId="38" fillId="0" borderId="0" xfId="0" applyFont="1" applyFill="1" applyBorder="1"/>
    <xf numFmtId="0" fontId="39" fillId="5" borderId="4"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39" fillId="5" borderId="14" xfId="0" applyFont="1" applyFill="1" applyBorder="1" applyAlignment="1">
      <alignment horizontal="center" vertical="center" wrapText="1"/>
    </xf>
    <xf numFmtId="0" fontId="39" fillId="5" borderId="30"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vertical="center" wrapText="1"/>
    </xf>
    <xf numFmtId="164" fontId="40" fillId="2" borderId="7" xfId="2" applyNumberFormat="1" applyFont="1" applyFill="1" applyBorder="1" applyAlignment="1">
      <alignment horizontal="center" vertical="center" wrapText="1"/>
    </xf>
    <xf numFmtId="164" fontId="40" fillId="2" borderId="13" xfId="2" applyNumberFormat="1" applyFont="1" applyFill="1" applyBorder="1" applyAlignment="1">
      <alignment horizontal="center" vertical="center" wrapText="1"/>
    </xf>
    <xf numFmtId="164" fontId="37" fillId="2" borderId="7" xfId="2" applyNumberFormat="1" applyFont="1" applyFill="1" applyBorder="1" applyAlignment="1">
      <alignment horizontal="center" vertical="center" wrapText="1"/>
    </xf>
    <xf numFmtId="43" fontId="40" fillId="2" borderId="8" xfId="2" applyFont="1" applyFill="1" applyBorder="1" applyAlignment="1">
      <alignment vertical="center" wrapText="1"/>
    </xf>
    <xf numFmtId="0" fontId="41" fillId="0" borderId="0" xfId="0" applyFont="1" applyFill="1" applyAlignment="1">
      <alignment vertical="center"/>
    </xf>
    <xf numFmtId="0" fontId="39" fillId="0" borderId="6" xfId="0" applyFont="1" applyFill="1" applyBorder="1" applyAlignment="1">
      <alignment horizontal="center" vertical="center" wrapText="1"/>
    </xf>
    <xf numFmtId="0" fontId="42" fillId="0" borderId="7" xfId="0" applyFont="1" applyFill="1" applyBorder="1" applyAlignment="1">
      <alignment vertical="center" wrapText="1"/>
    </xf>
    <xf numFmtId="164" fontId="39" fillId="0" borderId="7" xfId="2" applyNumberFormat="1" applyFont="1" applyFill="1" applyBorder="1" applyAlignment="1">
      <alignment horizontal="center" vertical="center" wrapText="1"/>
    </xf>
    <xf numFmtId="164" fontId="39" fillId="0" borderId="13" xfId="2" applyNumberFormat="1" applyFont="1" applyFill="1" applyBorder="1" applyAlignment="1">
      <alignment horizontal="center" vertical="center" wrapText="1"/>
    </xf>
    <xf numFmtId="164" fontId="37" fillId="0" borderId="7" xfId="2" applyNumberFormat="1" applyFont="1" applyFill="1" applyBorder="1" applyAlignment="1">
      <alignment horizontal="center" vertical="center" wrapText="1"/>
    </xf>
    <xf numFmtId="43" fontId="39" fillId="0" borderId="21" xfId="2" applyFont="1" applyFill="1" applyBorder="1" applyAlignment="1">
      <alignment vertical="center" wrapText="1"/>
    </xf>
    <xf numFmtId="0" fontId="38" fillId="0" borderId="0" xfId="0" applyFont="1" applyFill="1" applyAlignment="1">
      <alignment vertical="center"/>
    </xf>
    <xf numFmtId="43" fontId="39" fillId="0" borderId="25" xfId="2" applyFont="1" applyFill="1" applyBorder="1" applyAlignment="1">
      <alignment vertical="center" wrapText="1"/>
    </xf>
    <xf numFmtId="43" fontId="39" fillId="0" borderId="15" xfId="2" applyFont="1" applyFill="1" applyBorder="1" applyAlignment="1">
      <alignment vertical="center" wrapText="1"/>
    </xf>
    <xf numFmtId="164" fontId="39" fillId="0" borderId="7" xfId="2" applyNumberFormat="1" applyFont="1" applyFill="1" applyBorder="1" applyAlignment="1">
      <alignment vertical="center" wrapText="1"/>
    </xf>
    <xf numFmtId="0" fontId="40" fillId="2" borderId="13" xfId="0" applyFont="1" applyFill="1" applyBorder="1" applyAlignment="1">
      <alignment vertical="center" wrapText="1"/>
    </xf>
    <xf numFmtId="0" fontId="39" fillId="0" borderId="31" xfId="0" applyFont="1" applyFill="1" applyBorder="1" applyAlignment="1">
      <alignment horizontal="center" vertical="center" wrapText="1"/>
    </xf>
    <xf numFmtId="164" fontId="39" fillId="0" borderId="10" xfId="2" applyNumberFormat="1" applyFont="1" applyFill="1" applyBorder="1" applyAlignment="1">
      <alignment vertical="center" wrapText="1"/>
    </xf>
    <xf numFmtId="164" fontId="39" fillId="0" borderId="10" xfId="2" applyNumberFormat="1" applyFont="1" applyFill="1" applyBorder="1" applyAlignment="1">
      <alignment horizontal="center" vertical="center" wrapText="1"/>
    </xf>
    <xf numFmtId="164" fontId="37" fillId="0" borderId="10" xfId="2" applyNumberFormat="1" applyFont="1" applyFill="1" applyBorder="1" applyAlignment="1">
      <alignment horizontal="center" vertical="center" wrapText="1"/>
    </xf>
    <xf numFmtId="43" fontId="39" fillId="0" borderId="32" xfId="2" applyFont="1" applyFill="1" applyBorder="1" applyAlignment="1">
      <alignment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vertical="center" wrapText="1"/>
    </xf>
    <xf numFmtId="0" fontId="38" fillId="0" borderId="0" xfId="0" applyFont="1" applyFill="1" applyBorder="1" applyAlignment="1"/>
    <xf numFmtId="0" fontId="45" fillId="0" borderId="0" xfId="0" applyFont="1" applyFill="1" applyBorder="1" applyAlignment="1">
      <alignment vertical="center" wrapText="1"/>
    </xf>
    <xf numFmtId="0" fontId="25" fillId="0" borderId="0" xfId="0" applyFont="1" applyFill="1" applyBorder="1"/>
    <xf numFmtId="0" fontId="25" fillId="0" borderId="0" xfId="0" applyFont="1" applyFill="1" applyBorder="1" applyAlignment="1"/>
    <xf numFmtId="0" fontId="25" fillId="0" borderId="0" xfId="0" applyFont="1" applyFill="1" applyBorder="1" applyAlignment="1">
      <alignment horizontal="center"/>
    </xf>
    <xf numFmtId="0" fontId="41" fillId="0" borderId="0" xfId="0" applyFont="1" applyFill="1" applyBorder="1" applyAlignment="1">
      <alignment vertical="center" wrapText="1"/>
    </xf>
    <xf numFmtId="0" fontId="25" fillId="0" borderId="0" xfId="0" applyFont="1" applyFill="1"/>
    <xf numFmtId="0" fontId="38" fillId="0" borderId="0" xfId="0" applyFont="1" applyFill="1"/>
    <xf numFmtId="0" fontId="25" fillId="0" borderId="0" xfId="0" applyFont="1" applyFill="1" applyAlignment="1"/>
    <xf numFmtId="0" fontId="25" fillId="0" borderId="0" xfId="0" applyFont="1" applyFill="1" applyBorder="1" applyAlignment="1">
      <alignment vertical="center"/>
    </xf>
    <xf numFmtId="0" fontId="38" fillId="0" borderId="0" xfId="0" applyFont="1" applyFill="1" applyAlignment="1"/>
    <xf numFmtId="0" fontId="25" fillId="0" borderId="0" xfId="0" applyFont="1" applyFill="1" applyAlignment="1">
      <alignment horizontal="center"/>
    </xf>
    <xf numFmtId="0" fontId="38" fillId="0" borderId="0" xfId="0" applyFont="1" applyFill="1" applyAlignment="1">
      <alignment horizont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left" vertical="center"/>
    </xf>
    <xf numFmtId="0" fontId="0" fillId="0" borderId="0" xfId="0" applyBorder="1" applyAlignment="1" applyProtection="1">
      <alignment horizontal="center" vertical="center"/>
      <protection locked="0"/>
    </xf>
    <xf numFmtId="49" fontId="24" fillId="0" borderId="4" xfId="0" applyNumberFormat="1"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25" fillId="0" borderId="18" xfId="0" applyFont="1" applyFill="1" applyBorder="1" applyAlignment="1" applyProtection="1">
      <alignment vertical="center"/>
      <protection locked="0"/>
    </xf>
    <xf numFmtId="0" fontId="29" fillId="0" borderId="0" xfId="0" applyFont="1" applyFill="1" applyBorder="1" applyAlignment="1">
      <alignment horizontal="center"/>
    </xf>
    <xf numFmtId="0" fontId="20" fillId="6" borderId="0" xfId="1" applyFont="1" applyFill="1" applyBorder="1" applyAlignment="1" applyProtection="1">
      <alignment horizontal="left" vertical="center" wrapText="1"/>
      <protection locked="0"/>
    </xf>
    <xf numFmtId="3" fontId="31" fillId="3" borderId="13" xfId="0" applyNumberFormat="1" applyFont="1" applyFill="1" applyBorder="1" applyAlignment="1" applyProtection="1">
      <alignment vertical="center"/>
      <protection locked="0"/>
    </xf>
    <xf numFmtId="49" fontId="18" fillId="3" borderId="34" xfId="0" applyNumberFormat="1" applyFont="1" applyFill="1" applyBorder="1" applyAlignment="1" applyProtection="1">
      <alignment horizontal="center" vertical="center"/>
      <protection locked="0"/>
    </xf>
    <xf numFmtId="0" fontId="18" fillId="3" borderId="35" xfId="0" applyFont="1" applyFill="1" applyBorder="1" applyAlignment="1" applyProtection="1">
      <alignment horizontal="left" vertical="center" wrapText="1"/>
      <protection locked="0"/>
    </xf>
    <xf numFmtId="3" fontId="20" fillId="3" borderId="35" xfId="0" applyNumberFormat="1" applyFont="1" applyFill="1" applyBorder="1" applyAlignment="1" applyProtection="1">
      <alignment vertical="center"/>
    </xf>
    <xf numFmtId="3" fontId="20" fillId="3" borderId="36" xfId="0" applyNumberFormat="1" applyFont="1" applyFill="1" applyBorder="1" applyAlignment="1" applyProtection="1">
      <alignment vertical="center"/>
    </xf>
    <xf numFmtId="3" fontId="31" fillId="3" borderId="36" xfId="0" applyNumberFormat="1" applyFont="1" applyFill="1" applyBorder="1" applyAlignment="1" applyProtection="1">
      <alignment vertical="center"/>
      <protection locked="0"/>
    </xf>
    <xf numFmtId="49" fontId="24" fillId="7" borderId="33" xfId="0" applyNumberFormat="1" applyFont="1" applyFill="1" applyBorder="1" applyAlignment="1" applyProtection="1">
      <alignment horizontal="center" vertical="center" wrapText="1"/>
      <protection locked="0"/>
    </xf>
    <xf numFmtId="0" fontId="10" fillId="7" borderId="33" xfId="0" applyFont="1" applyFill="1" applyBorder="1" applyAlignment="1" applyProtection="1">
      <alignment horizontal="center" vertical="center" wrapText="1"/>
      <protection locked="0"/>
    </xf>
    <xf numFmtId="0" fontId="48" fillId="7" borderId="33" xfId="0" applyFont="1" applyFill="1" applyBorder="1" applyAlignment="1" applyProtection="1">
      <alignment horizontal="center" vertical="center" wrapText="1"/>
    </xf>
    <xf numFmtId="49" fontId="2" fillId="0" borderId="40" xfId="0" applyNumberFormat="1" applyFont="1" applyFill="1" applyBorder="1" applyAlignment="1" applyProtection="1">
      <alignment horizontal="center" vertical="center"/>
      <protection locked="0"/>
    </xf>
    <xf numFmtId="49" fontId="2" fillId="0" borderId="41"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42" xfId="0" applyNumberFormat="1" applyFont="1" applyFill="1" applyBorder="1" applyAlignment="1" applyProtection="1">
      <alignment horizontal="center" vertical="center"/>
      <protection locked="0"/>
    </xf>
    <xf numFmtId="49" fontId="2" fillId="0" borderId="34"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18" fillId="3" borderId="40"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40" xfId="0" applyNumberFormat="1" applyFont="1" applyFill="1" applyBorder="1" applyAlignment="1" applyProtection="1">
      <alignment horizontal="center" vertical="center"/>
      <protection locked="0"/>
    </xf>
    <xf numFmtId="49" fontId="18" fillId="2" borderId="40"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49" fontId="18" fillId="2" borderId="31" xfId="0" applyNumberFormat="1" applyFont="1" applyFill="1" applyBorder="1" applyAlignment="1" applyProtection="1">
      <alignment horizontal="center" vertical="center"/>
      <protection locked="0"/>
    </xf>
    <xf numFmtId="3" fontId="20" fillId="3" borderId="10" xfId="0" applyNumberFormat="1" applyFont="1" applyFill="1" applyBorder="1" applyAlignment="1" applyProtection="1">
      <alignment vertical="center"/>
    </xf>
    <xf numFmtId="3" fontId="20" fillId="3" borderId="43" xfId="0" applyNumberFormat="1" applyFont="1" applyFill="1" applyBorder="1" applyAlignment="1" applyProtection="1">
      <alignment vertical="center"/>
    </xf>
    <xf numFmtId="3" fontId="31" fillId="3" borderId="43" xfId="0" applyNumberFormat="1" applyFont="1" applyFill="1" applyBorder="1" applyAlignment="1" applyProtection="1">
      <alignment vertical="center"/>
      <protection locked="0"/>
    </xf>
    <xf numFmtId="0" fontId="10" fillId="0" borderId="30" xfId="0" applyFont="1" applyFill="1" applyBorder="1" applyAlignment="1" applyProtection="1">
      <alignment horizontal="center" vertical="center" wrapText="1"/>
      <protection locked="0"/>
    </xf>
    <xf numFmtId="0" fontId="0" fillId="0" borderId="0" xfId="0" applyAlignment="1">
      <alignment vertical="center"/>
    </xf>
    <xf numFmtId="0" fontId="0" fillId="0" borderId="0" xfId="0" applyAlignment="1">
      <alignment horizontal="left" vertical="center"/>
    </xf>
    <xf numFmtId="0" fontId="39" fillId="0" borderId="33" xfId="0" applyFont="1" applyFill="1" applyBorder="1" applyAlignment="1">
      <alignment horizontal="left" vertical="center"/>
    </xf>
    <xf numFmtId="0" fontId="50" fillId="0" borderId="38" xfId="0" applyFont="1" applyBorder="1" applyAlignment="1">
      <alignment vertical="top"/>
    </xf>
    <xf numFmtId="0" fontId="50" fillId="0" borderId="39" xfId="0" applyFont="1" applyBorder="1" applyAlignment="1">
      <alignment vertical="top"/>
    </xf>
    <xf numFmtId="0" fontId="50" fillId="0" borderId="44" xfId="0" applyFont="1" applyBorder="1" applyAlignment="1">
      <alignment vertical="top"/>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wrapText="1"/>
    </xf>
    <xf numFmtId="0" fontId="9" fillId="0" borderId="0" xfId="0" applyFont="1" applyAlignment="1">
      <alignment horizontal="justify" vertical="center"/>
    </xf>
    <xf numFmtId="0" fontId="10" fillId="0" borderId="0" xfId="0" applyFont="1" applyAlignment="1">
      <alignment vertical="center" wrapText="1"/>
    </xf>
    <xf numFmtId="49" fontId="17" fillId="0" borderId="0" xfId="0" applyNumberFormat="1" applyFont="1" applyFill="1" applyAlignment="1" applyProtection="1">
      <alignment horizontal="right" vertical="center" wrapText="1"/>
      <protection locked="0"/>
    </xf>
    <xf numFmtId="49" fontId="16" fillId="0" borderId="0" xfId="0" applyNumberFormat="1" applyFont="1" applyFill="1" applyAlignment="1" applyProtection="1">
      <alignment horizontal="right" vertical="center"/>
      <protection locked="0"/>
    </xf>
    <xf numFmtId="49" fontId="17" fillId="0" borderId="0"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left" vertical="center" wrapText="1"/>
      <protection locked="0"/>
    </xf>
    <xf numFmtId="0" fontId="19" fillId="0" borderId="0" xfId="1"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wrapText="1"/>
      <protection locked="0"/>
    </xf>
    <xf numFmtId="0" fontId="19" fillId="0" borderId="0" xfId="1" applyFont="1" applyFill="1" applyBorder="1" applyAlignment="1" applyProtection="1">
      <alignment vertical="center"/>
      <protection locked="0"/>
    </xf>
    <xf numFmtId="0" fontId="49" fillId="0" borderId="0" xfId="0" applyFont="1" applyAlignment="1">
      <alignment horizontal="center" vertical="center"/>
    </xf>
    <xf numFmtId="0" fontId="49" fillId="0" borderId="37" xfId="0" applyFont="1" applyBorder="1" applyAlignment="1">
      <alignment horizontal="center" vertical="center"/>
    </xf>
    <xf numFmtId="49" fontId="0" fillId="0" borderId="0" xfId="0" applyNumberFormat="1" applyAlignment="1">
      <alignment horizontal="left" vertical="center" wrapText="1"/>
    </xf>
    <xf numFmtId="0" fontId="0" fillId="0" borderId="0" xfId="0" applyAlignment="1">
      <alignment horizontal="left" vertical="center" wrapText="1"/>
    </xf>
    <xf numFmtId="0" fontId="45" fillId="0" borderId="0" xfId="0" applyFont="1" applyFill="1" applyBorder="1" applyAlignment="1">
      <alignment horizontal="left" vertical="center" wrapText="1"/>
    </xf>
    <xf numFmtId="0" fontId="36" fillId="2" borderId="18"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26" xfId="0" applyFont="1" applyFill="1" applyBorder="1" applyAlignment="1">
      <alignment horizontal="left" vertical="center"/>
    </xf>
    <xf numFmtId="0" fontId="36" fillId="2" borderId="27" xfId="0" applyFont="1" applyFill="1" applyBorder="1" applyAlignment="1">
      <alignment horizontal="left" vertical="center"/>
    </xf>
    <xf numFmtId="0" fontId="36" fillId="2" borderId="18" xfId="0" applyFont="1" applyFill="1" applyBorder="1" applyAlignment="1">
      <alignment horizontal="left" vertical="center"/>
    </xf>
    <xf numFmtId="0" fontId="36" fillId="2" borderId="0" xfId="0" applyFont="1" applyFill="1" applyBorder="1" applyAlignment="1">
      <alignment horizontal="left" vertical="center"/>
    </xf>
    <xf numFmtId="0" fontId="37" fillId="0" borderId="0" xfId="0" applyFont="1" applyFill="1" applyBorder="1" applyAlignment="1">
      <alignment horizontal="center" vertical="center"/>
    </xf>
    <xf numFmtId="49" fontId="25" fillId="0" borderId="27" xfId="0" applyNumberFormat="1"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19" xfId="0"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28" xfId="0" applyFont="1" applyFill="1" applyBorder="1" applyAlignment="1">
      <alignment horizontal="left" vertical="center" wrapText="1"/>
    </xf>
    <xf numFmtId="0" fontId="46" fillId="0" borderId="0" xfId="0" applyFont="1" applyFill="1" applyAlignment="1">
      <alignment horizontal="center" vertical="center" wrapText="1"/>
    </xf>
    <xf numFmtId="0" fontId="31" fillId="0" borderId="18" xfId="0" applyFont="1" applyFill="1" applyBorder="1" applyAlignment="1">
      <alignment horizontal="center"/>
    </xf>
    <xf numFmtId="0" fontId="31" fillId="0" borderId="0" xfId="0" applyFont="1" applyFill="1" applyBorder="1" applyAlignment="1">
      <alignment horizontal="center"/>
    </xf>
    <xf numFmtId="0" fontId="31" fillId="0" borderId="28" xfId="0" applyFont="1" applyFill="1" applyBorder="1" applyAlignment="1">
      <alignment horizontal="center"/>
    </xf>
    <xf numFmtId="0" fontId="37" fillId="5" borderId="14" xfId="0" applyFont="1" applyFill="1" applyBorder="1" applyAlignment="1">
      <alignment horizontal="center" vertical="center" wrapText="1"/>
    </xf>
    <xf numFmtId="0" fontId="37" fillId="5" borderId="29" xfId="0" applyFont="1" applyFill="1" applyBorder="1" applyAlignment="1">
      <alignment horizontal="center" vertical="center" wrapText="1"/>
    </xf>
  </cellXfs>
  <cellStyles count="3">
    <cellStyle name="Comma" xfId="2" builtinId="3"/>
    <cellStyle name="Normal" xfId="0" builtinId="0"/>
    <cellStyle name="Normal 3" xfId="1"/>
  </cellStyles>
  <dxfs count="8">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patternFill>
          <bgColor theme="4" tint="-0.24994659260841701"/>
        </patternFill>
      </fill>
    </dxf>
    <dxf>
      <fill>
        <patternFill patternType="solid">
          <fgColor auto="1"/>
          <bgColor theme="9" tint="0.59996337778862885"/>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85" t="s">
        <v>10</v>
      </c>
      <c r="B1" s="186"/>
      <c r="C1" s="186"/>
      <c r="D1" s="186"/>
    </row>
    <row r="2" spans="1:4" ht="171.75" customHeight="1" x14ac:dyDescent="0.2">
      <c r="A2" s="187" t="s">
        <v>11</v>
      </c>
      <c r="B2" s="188"/>
      <c r="C2" s="188"/>
      <c r="D2" s="188"/>
    </row>
    <row r="4" spans="1:4" ht="20.100000000000001" customHeight="1" x14ac:dyDescent="0.2">
      <c r="A4" s="3" t="e">
        <f>"1. პროექტის შიფრი: "&amp;#REF!</f>
        <v>#REF!</v>
      </c>
      <c r="B4" s="5"/>
    </row>
    <row r="5" spans="1:4" ht="60" customHeight="1" x14ac:dyDescent="0.2">
      <c r="A5" s="189" t="e">
        <f>"2. პროექტის სახელწოდება: "&amp;#REF!</f>
        <v>#REF!</v>
      </c>
      <c r="B5" s="189"/>
      <c r="C5" s="189"/>
      <c r="D5" s="189"/>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2</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12</v>
      </c>
    </row>
    <row r="11" spans="1:4" ht="51" x14ac:dyDescent="0.2">
      <c r="A11" s="2" t="s">
        <v>3</v>
      </c>
      <c r="B11" s="2" t="s">
        <v>4</v>
      </c>
      <c r="C11" s="2" t="s">
        <v>5</v>
      </c>
      <c r="D11" s="2" t="s">
        <v>6</v>
      </c>
    </row>
    <row r="12" spans="1:4" x14ac:dyDescent="0.2">
      <c r="A12" s="7"/>
      <c r="B12" s="7"/>
      <c r="C12" s="7"/>
      <c r="D12" s="8"/>
    </row>
    <row r="14" spans="1:4" x14ac:dyDescent="0.2">
      <c r="A14" s="1" t="s">
        <v>7</v>
      </c>
    </row>
    <row r="16" spans="1:4" ht="51" x14ac:dyDescent="0.2">
      <c r="A16" s="2" t="s">
        <v>8</v>
      </c>
      <c r="B16" s="2" t="s">
        <v>4</v>
      </c>
      <c r="C16" s="2" t="s">
        <v>9</v>
      </c>
      <c r="D16" s="2" t="s">
        <v>6</v>
      </c>
    </row>
    <row r="17" spans="1:4" x14ac:dyDescent="0.2">
      <c r="A17" s="7"/>
      <c r="B17" s="7"/>
      <c r="C17" s="7"/>
      <c r="D17" s="9"/>
    </row>
    <row r="19" spans="1:4" x14ac:dyDescent="0.2">
      <c r="A19" s="1" t="s">
        <v>7</v>
      </c>
    </row>
    <row r="21" spans="1:4" ht="38.25" x14ac:dyDescent="0.2">
      <c r="A21" s="2" t="s">
        <v>0</v>
      </c>
      <c r="B21" s="2" t="s">
        <v>1</v>
      </c>
      <c r="C21" s="6" t="s">
        <v>15</v>
      </c>
      <c r="D21" s="2" t="s">
        <v>6</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7"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2"/>
  <sheetViews>
    <sheetView view="pageBreakPreview" zoomScaleNormal="100" zoomScaleSheetLayoutView="100" workbookViewId="0">
      <selection activeCell="C7" sqref="C7:E7"/>
    </sheetView>
  </sheetViews>
  <sheetFormatPr defaultRowHeight="15" x14ac:dyDescent="0.25"/>
  <cols>
    <col min="1" max="1" width="6.140625" style="28" customWidth="1"/>
    <col min="2" max="2" width="50.85546875" style="29" customWidth="1"/>
    <col min="3" max="3" width="22.28515625" style="27" customWidth="1"/>
    <col min="4" max="4" width="20.42578125" style="27" customWidth="1"/>
    <col min="5" max="5" width="13.5703125" style="20" customWidth="1"/>
    <col min="6" max="16384" width="9.140625" style="20"/>
  </cols>
  <sheetData>
    <row r="1" spans="1:24" ht="26.25" customHeight="1" x14ac:dyDescent="0.25">
      <c r="A1" s="191" t="s">
        <v>456</v>
      </c>
      <c r="B1" s="191"/>
      <c r="C1" s="191"/>
      <c r="D1" s="191"/>
      <c r="E1" s="191"/>
    </row>
    <row r="2" spans="1:24" ht="12.75" customHeight="1" x14ac:dyDescent="0.25">
      <c r="A2" s="190"/>
      <c r="B2" s="190"/>
      <c r="C2" s="190"/>
      <c r="D2" s="190"/>
      <c r="X2" s="19"/>
    </row>
    <row r="3" spans="1:24" ht="40.5" customHeight="1" x14ac:dyDescent="0.25">
      <c r="A3" s="192" t="s">
        <v>457</v>
      </c>
      <c r="B3" s="192"/>
      <c r="C3" s="192"/>
      <c r="D3" s="192"/>
      <c r="E3" s="192"/>
    </row>
    <row r="4" spans="1:24" ht="20.100000000000001" customHeight="1" x14ac:dyDescent="0.25">
      <c r="A4" s="145"/>
      <c r="B4" s="145"/>
      <c r="C4" s="145"/>
      <c r="D4" s="145"/>
    </row>
    <row r="5" spans="1:24" ht="20.100000000000001" customHeight="1" x14ac:dyDescent="0.25">
      <c r="A5" s="83"/>
      <c r="B5" s="152" t="s">
        <v>305</v>
      </c>
      <c r="C5" s="193"/>
      <c r="D5" s="193"/>
      <c r="E5" s="193"/>
    </row>
    <row r="6" spans="1:24" ht="20.100000000000001" customHeight="1" x14ac:dyDescent="0.25">
      <c r="A6" s="83"/>
      <c r="B6" s="152" t="s">
        <v>411</v>
      </c>
      <c r="C6" s="193"/>
      <c r="D6" s="193"/>
      <c r="E6" s="193"/>
    </row>
    <row r="7" spans="1:24" ht="20.100000000000001" customHeight="1" x14ac:dyDescent="0.25">
      <c r="A7" s="83"/>
      <c r="B7" s="152" t="s">
        <v>412</v>
      </c>
      <c r="C7" s="193"/>
      <c r="D7" s="193"/>
      <c r="E7" s="193"/>
    </row>
    <row r="8" spans="1:24" ht="20.100000000000001" customHeight="1" x14ac:dyDescent="0.25">
      <c r="A8" s="83"/>
      <c r="B8" s="152" t="s">
        <v>413</v>
      </c>
      <c r="C8" s="144" t="s">
        <v>414</v>
      </c>
      <c r="D8" s="84"/>
      <c r="E8" s="84"/>
    </row>
    <row r="9" spans="1:24" ht="20.100000000000001" customHeight="1" thickBot="1" x14ac:dyDescent="0.3">
      <c r="A9" s="83"/>
      <c r="B9" s="152" t="s">
        <v>441</v>
      </c>
      <c r="C9" s="144" t="s">
        <v>414</v>
      </c>
      <c r="D9" s="84"/>
      <c r="E9" s="84"/>
    </row>
    <row r="10" spans="1:24" ht="20.100000000000001" customHeight="1" thickBot="1" x14ac:dyDescent="0.3">
      <c r="A10" s="83"/>
      <c r="B10" s="152" t="s">
        <v>442</v>
      </c>
      <c r="C10" s="181"/>
      <c r="D10" s="84"/>
      <c r="E10" s="84"/>
    </row>
    <row r="11" spans="1:24" ht="20.100000000000001" customHeight="1" thickBot="1" x14ac:dyDescent="0.3">
      <c r="A11" s="83"/>
      <c r="B11" s="83"/>
      <c r="C11" s="84"/>
      <c r="D11" s="84"/>
      <c r="E11" s="84"/>
    </row>
    <row r="12" spans="1:24" s="21" customFormat="1" ht="44.25" customHeight="1" x14ac:dyDescent="0.25">
      <c r="A12" s="146" t="s">
        <v>444</v>
      </c>
      <c r="B12" s="147" t="s">
        <v>450</v>
      </c>
      <c r="C12" s="148" t="s">
        <v>367</v>
      </c>
      <c r="D12" s="149" t="s">
        <v>368</v>
      </c>
      <c r="E12" s="178" t="s">
        <v>366</v>
      </c>
      <c r="F12" s="150"/>
    </row>
    <row r="13" spans="1:24" s="21" customFormat="1" ht="37.5" customHeight="1" x14ac:dyDescent="0.25">
      <c r="A13" s="24">
        <v>1</v>
      </c>
      <c r="B13" s="74" t="s">
        <v>377</v>
      </c>
      <c r="C13" s="17">
        <f>SUM(C14,C25)</f>
        <v>0</v>
      </c>
      <c r="D13" s="35">
        <f>SUM(D14,D25)</f>
        <v>0</v>
      </c>
      <c r="E13" s="61">
        <f>C13+D13</f>
        <v>0</v>
      </c>
    </row>
    <row r="14" spans="1:24" s="22" customFormat="1" ht="24.75" customHeight="1" x14ac:dyDescent="0.25">
      <c r="A14" s="37" t="s">
        <v>296</v>
      </c>
      <c r="B14" s="73" t="s">
        <v>297</v>
      </c>
      <c r="C14" s="16">
        <f>SUM(C15:C24)</f>
        <v>0</v>
      </c>
      <c r="D14" s="16">
        <f>SUM(D15:D24)</f>
        <v>0</v>
      </c>
      <c r="E14" s="62">
        <f>C14+D14</f>
        <v>0</v>
      </c>
    </row>
    <row r="15" spans="1:24" ht="17.100000000000001" customHeight="1" x14ac:dyDescent="0.25">
      <c r="A15" s="38" t="s">
        <v>306</v>
      </c>
      <c r="B15" s="39" t="s">
        <v>338</v>
      </c>
      <c r="C15" s="42"/>
      <c r="D15" s="36"/>
      <c r="E15" s="40">
        <f t="shared" ref="E15:E75" si="0">C15+D15</f>
        <v>0</v>
      </c>
    </row>
    <row r="16" spans="1:24" ht="17.100000000000001" customHeight="1" x14ac:dyDescent="0.25">
      <c r="A16" s="162" t="s">
        <v>341</v>
      </c>
      <c r="B16" s="34" t="s">
        <v>339</v>
      </c>
      <c r="C16" s="23"/>
      <c r="D16" s="43"/>
      <c r="E16" s="40">
        <f t="shared" si="0"/>
        <v>0</v>
      </c>
    </row>
    <row r="17" spans="1:5" ht="17.100000000000001" customHeight="1" x14ac:dyDescent="0.25">
      <c r="A17" s="163" t="s">
        <v>307</v>
      </c>
      <c r="B17" s="71" t="s">
        <v>369</v>
      </c>
      <c r="C17" s="23"/>
      <c r="D17" s="43"/>
      <c r="E17" s="40">
        <f t="shared" si="0"/>
        <v>0</v>
      </c>
    </row>
    <row r="18" spans="1:5" ht="17.100000000000001" customHeight="1" x14ac:dyDescent="0.25">
      <c r="A18" s="164" t="s">
        <v>308</v>
      </c>
      <c r="B18" s="47" t="s">
        <v>369</v>
      </c>
      <c r="C18" s="23"/>
      <c r="D18" s="43"/>
      <c r="E18" s="40">
        <f t="shared" si="0"/>
        <v>0</v>
      </c>
    </row>
    <row r="19" spans="1:5" ht="17.100000000000001" customHeight="1" x14ac:dyDescent="0.25">
      <c r="A19" s="165" t="s">
        <v>309</v>
      </c>
      <c r="B19" s="48" t="s">
        <v>369</v>
      </c>
      <c r="C19" s="42"/>
      <c r="D19" s="46"/>
      <c r="E19" s="40">
        <f t="shared" si="0"/>
        <v>0</v>
      </c>
    </row>
    <row r="20" spans="1:5" ht="17.100000000000001" customHeight="1" x14ac:dyDescent="0.25">
      <c r="A20" s="164" t="s">
        <v>310</v>
      </c>
      <c r="B20" s="47" t="s">
        <v>369</v>
      </c>
      <c r="C20" s="23"/>
      <c r="D20" s="46"/>
      <c r="E20" s="40">
        <f t="shared" si="0"/>
        <v>0</v>
      </c>
    </row>
    <row r="21" spans="1:5" ht="17.100000000000001" customHeight="1" x14ac:dyDescent="0.25">
      <c r="A21" s="165" t="s">
        <v>311</v>
      </c>
      <c r="B21" s="48" t="s">
        <v>369</v>
      </c>
      <c r="C21" s="51"/>
      <c r="D21" s="46"/>
      <c r="E21" s="40">
        <f t="shared" si="0"/>
        <v>0</v>
      </c>
    </row>
    <row r="22" spans="1:5" ht="17.100000000000001" customHeight="1" x14ac:dyDescent="0.25">
      <c r="A22" s="164" t="s">
        <v>312</v>
      </c>
      <c r="B22" s="47" t="s">
        <v>369</v>
      </c>
      <c r="C22" s="23"/>
      <c r="D22" s="45"/>
      <c r="E22" s="40">
        <f t="shared" si="0"/>
        <v>0</v>
      </c>
    </row>
    <row r="23" spans="1:5" ht="17.100000000000001" customHeight="1" x14ac:dyDescent="0.25">
      <c r="A23" s="166" t="s">
        <v>313</v>
      </c>
      <c r="B23" s="48" t="s">
        <v>369</v>
      </c>
      <c r="C23" s="51"/>
      <c r="D23" s="43"/>
      <c r="E23" s="40">
        <f t="shared" si="0"/>
        <v>0</v>
      </c>
    </row>
    <row r="24" spans="1:5" ht="17.100000000000001" customHeight="1" x14ac:dyDescent="0.25">
      <c r="A24" s="164" t="s">
        <v>314</v>
      </c>
      <c r="B24" s="44" t="s">
        <v>369</v>
      </c>
      <c r="C24" s="23"/>
      <c r="D24" s="43"/>
      <c r="E24" s="40">
        <f>C24+D24</f>
        <v>0</v>
      </c>
    </row>
    <row r="25" spans="1:5" s="22" customFormat="1" ht="27.75" customHeight="1" x14ac:dyDescent="0.25">
      <c r="A25" s="167" t="s">
        <v>382</v>
      </c>
      <c r="B25" s="33" t="s">
        <v>298</v>
      </c>
      <c r="C25" s="16">
        <f>SUM(C26:C35)</f>
        <v>0</v>
      </c>
      <c r="D25" s="50">
        <f>SUM(D26:D35)</f>
        <v>0</v>
      </c>
      <c r="E25" s="63">
        <f>C25+D25</f>
        <v>0</v>
      </c>
    </row>
    <row r="26" spans="1:5" ht="17.100000000000001" customHeight="1" x14ac:dyDescent="0.25">
      <c r="A26" s="165" t="s">
        <v>315</v>
      </c>
      <c r="B26" s="52" t="s">
        <v>340</v>
      </c>
      <c r="C26" s="51"/>
      <c r="D26" s="45"/>
      <c r="E26" s="64">
        <f t="shared" si="0"/>
        <v>0</v>
      </c>
    </row>
    <row r="27" spans="1:5" ht="17.100000000000001" customHeight="1" x14ac:dyDescent="0.25">
      <c r="A27" s="162" t="s">
        <v>316</v>
      </c>
      <c r="B27" s="52" t="s">
        <v>339</v>
      </c>
      <c r="C27" s="42"/>
      <c r="D27" s="49"/>
      <c r="E27" s="40">
        <f t="shared" si="0"/>
        <v>0</v>
      </c>
    </row>
    <row r="28" spans="1:5" ht="17.100000000000001" customHeight="1" x14ac:dyDescent="0.25">
      <c r="A28" s="168" t="s">
        <v>317</v>
      </c>
      <c r="B28" s="53" t="s">
        <v>369</v>
      </c>
      <c r="C28" s="23"/>
      <c r="D28" s="49"/>
      <c r="E28" s="65">
        <f t="shared" si="0"/>
        <v>0</v>
      </c>
    </row>
    <row r="29" spans="1:5" ht="17.100000000000001" customHeight="1" x14ac:dyDescent="0.25">
      <c r="A29" s="168" t="s">
        <v>318</v>
      </c>
      <c r="B29" s="30" t="s">
        <v>369</v>
      </c>
      <c r="C29" s="23"/>
      <c r="D29" s="23"/>
      <c r="E29" s="65">
        <f t="shared" si="0"/>
        <v>0</v>
      </c>
    </row>
    <row r="30" spans="1:5" ht="17.100000000000001" customHeight="1" x14ac:dyDescent="0.25">
      <c r="A30" s="168" t="s">
        <v>319</v>
      </c>
      <c r="B30" s="31" t="s">
        <v>369</v>
      </c>
      <c r="C30" s="23"/>
      <c r="D30" s="23"/>
      <c r="E30" s="65">
        <f t="shared" si="0"/>
        <v>0</v>
      </c>
    </row>
    <row r="31" spans="1:5" ht="17.100000000000001" customHeight="1" x14ac:dyDescent="0.25">
      <c r="A31" s="168" t="s">
        <v>320</v>
      </c>
      <c r="B31" s="30" t="s">
        <v>369</v>
      </c>
      <c r="C31" s="23"/>
      <c r="D31" s="23"/>
      <c r="E31" s="65">
        <f t="shared" si="0"/>
        <v>0</v>
      </c>
    </row>
    <row r="32" spans="1:5" ht="17.100000000000001" customHeight="1" x14ac:dyDescent="0.25">
      <c r="A32" s="168" t="s">
        <v>321</v>
      </c>
      <c r="B32" s="31" t="s">
        <v>369</v>
      </c>
      <c r="C32" s="23"/>
      <c r="D32" s="23"/>
      <c r="E32" s="65">
        <f t="shared" si="0"/>
        <v>0</v>
      </c>
    </row>
    <row r="33" spans="1:5" ht="17.100000000000001" customHeight="1" x14ac:dyDescent="0.25">
      <c r="A33" s="168" t="s">
        <v>322</v>
      </c>
      <c r="B33" s="30" t="s">
        <v>369</v>
      </c>
      <c r="C33" s="23"/>
      <c r="D33" s="23"/>
      <c r="E33" s="65">
        <f t="shared" si="0"/>
        <v>0</v>
      </c>
    </row>
    <row r="34" spans="1:5" ht="17.100000000000001" customHeight="1" x14ac:dyDescent="0.25">
      <c r="A34" s="168" t="s">
        <v>323</v>
      </c>
      <c r="B34" s="31" t="s">
        <v>369</v>
      </c>
      <c r="C34" s="23"/>
      <c r="D34" s="23"/>
      <c r="E34" s="40">
        <f t="shared" si="0"/>
        <v>0</v>
      </c>
    </row>
    <row r="35" spans="1:5" ht="17.100000000000001" customHeight="1" x14ac:dyDescent="0.25">
      <c r="A35" s="168" t="s">
        <v>324</v>
      </c>
      <c r="B35" s="54" t="s">
        <v>369</v>
      </c>
      <c r="C35" s="23"/>
      <c r="D35" s="46"/>
      <c r="E35" s="64">
        <f t="shared" si="0"/>
        <v>0</v>
      </c>
    </row>
    <row r="36" spans="1:5" s="21" customFormat="1" ht="39.75" customHeight="1" x14ac:dyDescent="0.25">
      <c r="A36" s="169">
        <v>2</v>
      </c>
      <c r="B36" s="58" t="s">
        <v>375</v>
      </c>
      <c r="C36" s="57">
        <f>SUM(C37,C43)</f>
        <v>0</v>
      </c>
      <c r="D36" s="55">
        <f>SUM(D37,D43)</f>
        <v>0</v>
      </c>
      <c r="E36" s="66">
        <f t="shared" si="0"/>
        <v>0</v>
      </c>
    </row>
    <row r="37" spans="1:5" s="22" customFormat="1" ht="17.100000000000001" customHeight="1" x14ac:dyDescent="0.25">
      <c r="A37" s="167" t="s">
        <v>299</v>
      </c>
      <c r="B37" s="33" t="s">
        <v>297</v>
      </c>
      <c r="C37" s="16">
        <f>SUM(C38:C42)</f>
        <v>0</v>
      </c>
      <c r="D37" s="56">
        <f>SUM(D38:D42)</f>
        <v>0</v>
      </c>
      <c r="E37" s="63">
        <f t="shared" si="0"/>
        <v>0</v>
      </c>
    </row>
    <row r="38" spans="1:5" ht="17.100000000000001" customHeight="1" x14ac:dyDescent="0.25">
      <c r="A38" s="168" t="s">
        <v>331</v>
      </c>
      <c r="B38" s="59" t="s">
        <v>337</v>
      </c>
      <c r="C38" s="23"/>
      <c r="D38" s="23"/>
      <c r="E38" s="40">
        <f t="shared" si="0"/>
        <v>0</v>
      </c>
    </row>
    <row r="39" spans="1:5" ht="17.100000000000001" customHeight="1" x14ac:dyDescent="0.25">
      <c r="A39" s="170" t="s">
        <v>332</v>
      </c>
      <c r="B39" s="32" t="s">
        <v>337</v>
      </c>
      <c r="C39" s="23"/>
      <c r="D39" s="23"/>
      <c r="E39" s="40">
        <f t="shared" si="0"/>
        <v>0</v>
      </c>
    </row>
    <row r="40" spans="1:5" ht="17.100000000000001" customHeight="1" x14ac:dyDescent="0.25">
      <c r="A40" s="168" t="s">
        <v>333</v>
      </c>
      <c r="B40" s="32" t="s">
        <v>337</v>
      </c>
      <c r="C40" s="23"/>
      <c r="D40" s="23"/>
      <c r="E40" s="40">
        <f t="shared" si="0"/>
        <v>0</v>
      </c>
    </row>
    <row r="41" spans="1:5" ht="17.100000000000001" customHeight="1" x14ac:dyDescent="0.25">
      <c r="A41" s="171" t="s">
        <v>334</v>
      </c>
      <c r="B41" s="32" t="s">
        <v>337</v>
      </c>
      <c r="C41" s="23"/>
      <c r="D41" s="23"/>
      <c r="E41" s="64">
        <f t="shared" si="0"/>
        <v>0</v>
      </c>
    </row>
    <row r="42" spans="1:5" ht="17.100000000000001" customHeight="1" x14ac:dyDescent="0.25">
      <c r="A42" s="171" t="s">
        <v>335</v>
      </c>
      <c r="B42" s="32" t="s">
        <v>337</v>
      </c>
      <c r="C42" s="23"/>
      <c r="D42" s="23"/>
      <c r="E42" s="40">
        <f t="shared" si="0"/>
        <v>0</v>
      </c>
    </row>
    <row r="43" spans="1:5" s="22" customFormat="1" ht="17.100000000000001" customHeight="1" x14ac:dyDescent="0.25">
      <c r="A43" s="172" t="s">
        <v>300</v>
      </c>
      <c r="B43" s="73" t="s">
        <v>298</v>
      </c>
      <c r="C43" s="16">
        <f>SUM(C44:C48)</f>
        <v>0</v>
      </c>
      <c r="D43" s="16">
        <f t="shared" ref="D43" si="1">SUM(D44:D48)</f>
        <v>0</v>
      </c>
      <c r="E43" s="63">
        <f t="shared" si="0"/>
        <v>0</v>
      </c>
    </row>
    <row r="44" spans="1:5" ht="17.100000000000001" customHeight="1" x14ac:dyDescent="0.25">
      <c r="A44" s="168" t="s">
        <v>326</v>
      </c>
      <c r="B44" s="32" t="s">
        <v>337</v>
      </c>
      <c r="C44" s="23"/>
      <c r="D44" s="23"/>
      <c r="E44" s="67">
        <f t="shared" si="0"/>
        <v>0</v>
      </c>
    </row>
    <row r="45" spans="1:5" ht="17.100000000000001" customHeight="1" x14ac:dyDescent="0.25">
      <c r="A45" s="170" t="s">
        <v>327</v>
      </c>
      <c r="B45" s="32" t="s">
        <v>337</v>
      </c>
      <c r="C45" s="23"/>
      <c r="D45" s="23"/>
      <c r="E45" s="67">
        <f t="shared" si="0"/>
        <v>0</v>
      </c>
    </row>
    <row r="46" spans="1:5" ht="17.100000000000001" customHeight="1" x14ac:dyDescent="0.25">
      <c r="A46" s="171" t="s">
        <v>328</v>
      </c>
      <c r="B46" s="32" t="s">
        <v>337</v>
      </c>
      <c r="C46" s="23"/>
      <c r="D46" s="23"/>
      <c r="E46" s="64">
        <f t="shared" si="0"/>
        <v>0</v>
      </c>
    </row>
    <row r="47" spans="1:5" ht="17.100000000000001" customHeight="1" x14ac:dyDescent="0.25">
      <c r="A47" s="168" t="s">
        <v>329</v>
      </c>
      <c r="B47" s="32" t="s">
        <v>337</v>
      </c>
      <c r="C47" s="23"/>
      <c r="D47" s="23"/>
      <c r="E47" s="40">
        <f t="shared" si="0"/>
        <v>0</v>
      </c>
    </row>
    <row r="48" spans="1:5" ht="17.100000000000001" customHeight="1" x14ac:dyDescent="0.25">
      <c r="A48" s="173" t="s">
        <v>330</v>
      </c>
      <c r="B48" s="60" t="s">
        <v>337</v>
      </c>
      <c r="C48" s="23"/>
      <c r="D48" s="23"/>
      <c r="E48" s="40">
        <f t="shared" si="0"/>
        <v>0</v>
      </c>
    </row>
    <row r="49" spans="1:5" s="21" customFormat="1" ht="22.5" customHeight="1" x14ac:dyDescent="0.25">
      <c r="A49" s="24" t="s">
        <v>342</v>
      </c>
      <c r="B49" s="74" t="s">
        <v>376</v>
      </c>
      <c r="C49" s="17">
        <f>SUM(C50,C60)</f>
        <v>0</v>
      </c>
      <c r="D49" s="17">
        <f>SUM(D50,D60)</f>
        <v>0</v>
      </c>
      <c r="E49" s="61">
        <f t="shared" si="0"/>
        <v>0</v>
      </c>
    </row>
    <row r="50" spans="1:5" s="22" customFormat="1" ht="17.100000000000001" customHeight="1" x14ac:dyDescent="0.25">
      <c r="A50" s="167" t="s">
        <v>301</v>
      </c>
      <c r="B50" s="73" t="s">
        <v>297</v>
      </c>
      <c r="C50" s="16">
        <f>C51+C53+C54+C55+C56+C57+C58</f>
        <v>0</v>
      </c>
      <c r="D50" s="16">
        <f>D51+D53+D54+D55+D56+D57+D58</f>
        <v>0</v>
      </c>
      <c r="E50" s="40">
        <f t="shared" si="0"/>
        <v>0</v>
      </c>
    </row>
    <row r="51" spans="1:5" s="22" customFormat="1" ht="15.75" x14ac:dyDescent="0.25">
      <c r="A51" s="164" t="s">
        <v>343</v>
      </c>
      <c r="B51" s="82" t="s">
        <v>350</v>
      </c>
      <c r="C51" s="81">
        <f>C52</f>
        <v>0</v>
      </c>
      <c r="D51" s="81">
        <f>D52</f>
        <v>0</v>
      </c>
      <c r="E51" s="40">
        <f t="shared" si="0"/>
        <v>0</v>
      </c>
    </row>
    <row r="52" spans="1:5" s="22" customFormat="1" ht="15.75" x14ac:dyDescent="0.25">
      <c r="A52" s="164"/>
      <c r="B52" s="80"/>
      <c r="C52" s="23"/>
      <c r="D52" s="23"/>
      <c r="E52" s="40">
        <f>C52+D52</f>
        <v>0</v>
      </c>
    </row>
    <row r="53" spans="1:5" s="22" customFormat="1" ht="15.75" x14ac:dyDescent="0.25">
      <c r="A53" s="164" t="s">
        <v>344</v>
      </c>
      <c r="B53" s="72" t="s">
        <v>351</v>
      </c>
      <c r="C53" s="23"/>
      <c r="D53" s="23"/>
      <c r="E53" s="40">
        <f t="shared" si="0"/>
        <v>0</v>
      </c>
    </row>
    <row r="54" spans="1:5" ht="15.75" x14ac:dyDescent="0.25">
      <c r="A54" s="164" t="s">
        <v>345</v>
      </c>
      <c r="B54" s="72" t="s">
        <v>352</v>
      </c>
      <c r="C54" s="23"/>
      <c r="D54" s="23"/>
      <c r="E54" s="40">
        <f t="shared" si="0"/>
        <v>0</v>
      </c>
    </row>
    <row r="55" spans="1:5" ht="30.75" customHeight="1" x14ac:dyDescent="0.25">
      <c r="A55" s="164" t="s">
        <v>346</v>
      </c>
      <c r="B55" s="72" t="s">
        <v>353</v>
      </c>
      <c r="C55" s="23"/>
      <c r="D55" s="23"/>
      <c r="E55" s="40">
        <f t="shared" si="0"/>
        <v>0</v>
      </c>
    </row>
    <row r="56" spans="1:5" ht="27.75" customHeight="1" x14ac:dyDescent="0.25">
      <c r="A56" s="164" t="s">
        <v>347</v>
      </c>
      <c r="B56" s="72" t="s">
        <v>354</v>
      </c>
      <c r="C56" s="23"/>
      <c r="D56" s="23"/>
      <c r="E56" s="40">
        <f t="shared" si="0"/>
        <v>0</v>
      </c>
    </row>
    <row r="57" spans="1:5" ht="15.75" x14ac:dyDescent="0.25">
      <c r="A57" s="164" t="s">
        <v>348</v>
      </c>
      <c r="B57" s="72" t="s">
        <v>355</v>
      </c>
      <c r="C57" s="23"/>
      <c r="D57" s="23"/>
      <c r="E57" s="40">
        <f t="shared" si="0"/>
        <v>0</v>
      </c>
    </row>
    <row r="58" spans="1:5" ht="15.75" x14ac:dyDescent="0.25">
      <c r="A58" s="164" t="s">
        <v>349</v>
      </c>
      <c r="B58" s="82" t="s">
        <v>356</v>
      </c>
      <c r="C58" s="81">
        <f>C59</f>
        <v>0</v>
      </c>
      <c r="D58" s="81">
        <f>D59</f>
        <v>0</v>
      </c>
      <c r="E58" s="40">
        <f t="shared" si="0"/>
        <v>0</v>
      </c>
    </row>
    <row r="59" spans="1:5" ht="15.75" x14ac:dyDescent="0.25">
      <c r="A59" s="164"/>
      <c r="B59" s="80"/>
      <c r="C59" s="23"/>
      <c r="D59" s="23"/>
      <c r="E59" s="40">
        <f>C59+D59</f>
        <v>0</v>
      </c>
    </row>
    <row r="60" spans="1:5" s="26" customFormat="1" ht="17.100000000000001" customHeight="1" x14ac:dyDescent="0.25">
      <c r="A60" s="167" t="s">
        <v>302</v>
      </c>
      <c r="B60" s="73" t="s">
        <v>298</v>
      </c>
      <c r="C60" s="16">
        <f>C61+C63+C64+C65+C66+C67+C68</f>
        <v>0</v>
      </c>
      <c r="D60" s="16">
        <f>D61+D63+D64+D65+D66+D67+D68</f>
        <v>0</v>
      </c>
      <c r="E60" s="63">
        <f t="shared" si="0"/>
        <v>0</v>
      </c>
    </row>
    <row r="61" spans="1:5" ht="15.75" x14ac:dyDescent="0.25">
      <c r="A61" s="164" t="s">
        <v>357</v>
      </c>
      <c r="B61" s="82" t="s">
        <v>350</v>
      </c>
      <c r="C61" s="81">
        <f>C62</f>
        <v>0</v>
      </c>
      <c r="D61" s="81">
        <f>D62</f>
        <v>0</v>
      </c>
      <c r="E61" s="40">
        <f t="shared" si="0"/>
        <v>0</v>
      </c>
    </row>
    <row r="62" spans="1:5" ht="15.75" x14ac:dyDescent="0.25">
      <c r="A62" s="164"/>
      <c r="B62" s="80"/>
      <c r="C62" s="23"/>
      <c r="D62" s="23"/>
      <c r="E62" s="40">
        <f>C62+D62</f>
        <v>0</v>
      </c>
    </row>
    <row r="63" spans="1:5" ht="15.75" x14ac:dyDescent="0.25">
      <c r="A63" s="164" t="s">
        <v>358</v>
      </c>
      <c r="B63" s="72" t="s">
        <v>351</v>
      </c>
      <c r="C63" s="23"/>
      <c r="D63" s="23"/>
      <c r="E63" s="40">
        <f t="shared" si="0"/>
        <v>0</v>
      </c>
    </row>
    <row r="64" spans="1:5" ht="15.75" x14ac:dyDescent="0.25">
      <c r="A64" s="164" t="s">
        <v>359</v>
      </c>
      <c r="B64" s="72" t="s">
        <v>352</v>
      </c>
      <c r="C64" s="23"/>
      <c r="D64" s="23"/>
      <c r="E64" s="40">
        <f t="shared" si="0"/>
        <v>0</v>
      </c>
    </row>
    <row r="65" spans="1:5" ht="31.5" customHeight="1" x14ac:dyDescent="0.25">
      <c r="A65" s="164" t="s">
        <v>360</v>
      </c>
      <c r="B65" s="72" t="s">
        <v>353</v>
      </c>
      <c r="C65" s="23"/>
      <c r="D65" s="23"/>
      <c r="E65" s="40">
        <f t="shared" si="0"/>
        <v>0</v>
      </c>
    </row>
    <row r="66" spans="1:5" ht="30" customHeight="1" x14ac:dyDescent="0.25">
      <c r="A66" s="164" t="s">
        <v>361</v>
      </c>
      <c r="B66" s="72" t="s">
        <v>354</v>
      </c>
      <c r="C66" s="23"/>
      <c r="D66" s="23"/>
      <c r="E66" s="40">
        <f t="shared" si="0"/>
        <v>0</v>
      </c>
    </row>
    <row r="67" spans="1:5" ht="15.75" x14ac:dyDescent="0.25">
      <c r="A67" s="164" t="s">
        <v>362</v>
      </c>
      <c r="B67" s="72" t="s">
        <v>355</v>
      </c>
      <c r="C67" s="23"/>
      <c r="D67" s="23"/>
      <c r="E67" s="40">
        <f t="shared" si="0"/>
        <v>0</v>
      </c>
    </row>
    <row r="68" spans="1:5" ht="15.75" x14ac:dyDescent="0.25">
      <c r="A68" s="164" t="s">
        <v>363</v>
      </c>
      <c r="B68" s="82" t="s">
        <v>356</v>
      </c>
      <c r="C68" s="81">
        <f>C69</f>
        <v>0</v>
      </c>
      <c r="D68" s="81">
        <f>D69</f>
        <v>0</v>
      </c>
      <c r="E68" s="40">
        <f t="shared" si="0"/>
        <v>0</v>
      </c>
    </row>
    <row r="69" spans="1:5" ht="15.75" x14ac:dyDescent="0.25">
      <c r="A69" s="164"/>
      <c r="B69" s="80"/>
      <c r="C69" s="23"/>
      <c r="D69" s="23"/>
      <c r="E69" s="40">
        <f>C69+D69</f>
        <v>0</v>
      </c>
    </row>
    <row r="70" spans="1:5" s="21" customFormat="1" ht="30" customHeight="1" x14ac:dyDescent="0.25">
      <c r="A70" s="24" t="s">
        <v>365</v>
      </c>
      <c r="B70" s="74" t="s">
        <v>379</v>
      </c>
      <c r="C70" s="17">
        <f>SUM(C71:C72)</f>
        <v>0</v>
      </c>
      <c r="D70" s="17">
        <f t="shared" ref="D70" si="2">SUM(D71:D72)</f>
        <v>0</v>
      </c>
      <c r="E70" s="61">
        <f t="shared" si="0"/>
        <v>0</v>
      </c>
    </row>
    <row r="71" spans="1:5" s="22" customFormat="1" ht="17.100000000000001" customHeight="1" x14ac:dyDescent="0.25">
      <c r="A71" s="167" t="s">
        <v>303</v>
      </c>
      <c r="B71" s="73" t="s">
        <v>297</v>
      </c>
      <c r="C71" s="25"/>
      <c r="D71" s="25"/>
      <c r="E71" s="40">
        <f t="shared" si="0"/>
        <v>0</v>
      </c>
    </row>
    <row r="72" spans="1:5" s="22" customFormat="1" ht="17.100000000000001" customHeight="1" x14ac:dyDescent="0.25">
      <c r="A72" s="167" t="s">
        <v>304</v>
      </c>
      <c r="B72" s="73" t="s">
        <v>298</v>
      </c>
      <c r="C72" s="25"/>
      <c r="D72" s="25"/>
      <c r="E72" s="40">
        <f t="shared" si="0"/>
        <v>0</v>
      </c>
    </row>
    <row r="73" spans="1:5" s="21" customFormat="1" ht="30" customHeight="1" x14ac:dyDescent="0.25">
      <c r="A73" s="24"/>
      <c r="B73" s="74" t="s">
        <v>364</v>
      </c>
      <c r="C73" s="17">
        <f>SUM(C74:C75)</f>
        <v>0</v>
      </c>
      <c r="D73" s="17">
        <f t="shared" ref="D73" si="3">SUM(D74:D75)</f>
        <v>0</v>
      </c>
      <c r="E73" s="61">
        <f t="shared" si="0"/>
        <v>0</v>
      </c>
    </row>
    <row r="74" spans="1:5" ht="15.75" x14ac:dyDescent="0.25">
      <c r="A74" s="167"/>
      <c r="B74" s="73" t="s">
        <v>297</v>
      </c>
      <c r="C74" s="16">
        <f>C14+C37+C50+C71</f>
        <v>0</v>
      </c>
      <c r="D74" s="16">
        <f>D14+D37+D50+D71</f>
        <v>0</v>
      </c>
      <c r="E74" s="63">
        <f t="shared" si="0"/>
        <v>0</v>
      </c>
    </row>
    <row r="75" spans="1:5" ht="16.5" thickBot="1" x14ac:dyDescent="0.3">
      <c r="A75" s="174"/>
      <c r="B75" s="75" t="s">
        <v>298</v>
      </c>
      <c r="C75" s="18">
        <f>C25+C43+C60+C72</f>
        <v>0</v>
      </c>
      <c r="D75" s="18">
        <f>D25+D43+D60+D72</f>
        <v>0</v>
      </c>
      <c r="E75" s="41">
        <f t="shared" si="0"/>
        <v>0</v>
      </c>
    </row>
    <row r="76" spans="1:5" ht="20.25" customHeight="1" x14ac:dyDescent="0.25">
      <c r="A76" s="76" t="s">
        <v>325</v>
      </c>
      <c r="B76" s="77"/>
      <c r="C76" s="70"/>
      <c r="D76" s="70"/>
    </row>
    <row r="77" spans="1:5" ht="19.5" customHeight="1" x14ac:dyDescent="0.25">
      <c r="A77" s="195"/>
      <c r="B77" s="195"/>
      <c r="C77" s="195"/>
      <c r="D77" s="195"/>
    </row>
    <row r="78" spans="1:5" ht="30" customHeight="1" x14ac:dyDescent="0.25">
      <c r="A78" s="195" t="s">
        <v>378</v>
      </c>
      <c r="B78" s="195"/>
      <c r="C78" s="195"/>
      <c r="D78" s="195"/>
      <c r="E78" s="195"/>
    </row>
    <row r="79" spans="1:5" ht="30" customHeight="1" x14ac:dyDescent="0.25">
      <c r="A79" s="196" t="s">
        <v>380</v>
      </c>
      <c r="B79" s="196"/>
      <c r="C79" s="196"/>
      <c r="D79" s="196"/>
      <c r="E79" s="196"/>
    </row>
    <row r="80" spans="1:5" ht="69" customHeight="1" x14ac:dyDescent="0.25">
      <c r="A80" s="196" t="s">
        <v>381</v>
      </c>
      <c r="B80" s="196"/>
      <c r="C80" s="196"/>
      <c r="D80" s="196"/>
      <c r="E80" s="196"/>
    </row>
    <row r="81" spans="1:5" ht="15.75" customHeight="1" x14ac:dyDescent="0.25">
      <c r="A81" s="90"/>
      <c r="B81" s="90"/>
      <c r="C81" s="90"/>
      <c r="D81" s="90"/>
    </row>
    <row r="82" spans="1:5" ht="30" customHeight="1" x14ac:dyDescent="0.25">
      <c r="A82" s="78" t="s">
        <v>336</v>
      </c>
      <c r="B82" s="79"/>
      <c r="C82" s="89"/>
      <c r="D82" s="89"/>
    </row>
    <row r="83" spans="1:5" x14ac:dyDescent="0.25">
      <c r="A83" s="197" t="s">
        <v>372</v>
      </c>
      <c r="B83" s="197"/>
      <c r="C83" s="197"/>
      <c r="D83" s="197"/>
      <c r="E83" s="197"/>
    </row>
    <row r="84" spans="1:5" ht="35.25" customHeight="1" x14ac:dyDescent="0.25">
      <c r="A84" s="196" t="s">
        <v>370</v>
      </c>
      <c r="B84" s="196"/>
      <c r="C84" s="196"/>
      <c r="D84" s="196"/>
      <c r="E84" s="196"/>
    </row>
    <row r="85" spans="1:5" ht="34.5" customHeight="1" x14ac:dyDescent="0.25">
      <c r="A85" s="196" t="s">
        <v>410</v>
      </c>
      <c r="B85" s="196"/>
      <c r="C85" s="196"/>
      <c r="D85" s="196"/>
      <c r="E85" s="196"/>
    </row>
    <row r="86" spans="1:5" ht="36.75" customHeight="1" x14ac:dyDescent="0.25">
      <c r="A86" s="196" t="s">
        <v>374</v>
      </c>
      <c r="B86" s="196"/>
      <c r="C86" s="196"/>
      <c r="D86" s="196"/>
      <c r="E86" s="196"/>
    </row>
    <row r="87" spans="1:5" ht="31.5" customHeight="1" x14ac:dyDescent="0.25">
      <c r="A87" s="196" t="s">
        <v>373</v>
      </c>
      <c r="B87" s="196"/>
      <c r="C87" s="196"/>
      <c r="D87" s="196"/>
      <c r="E87" s="196"/>
    </row>
    <row r="88" spans="1:5" ht="25.5" customHeight="1" x14ac:dyDescent="0.25">
      <c r="A88" s="195" t="s">
        <v>371</v>
      </c>
      <c r="B88" s="195"/>
      <c r="C88" s="195"/>
      <c r="D88" s="195"/>
      <c r="E88" s="195"/>
    </row>
    <row r="89" spans="1:5" ht="25.5" customHeight="1" x14ac:dyDescent="0.25">
      <c r="A89" s="194" t="s">
        <v>383</v>
      </c>
      <c r="B89" s="194"/>
      <c r="C89" s="194"/>
      <c r="D89" s="194"/>
      <c r="E89" s="194"/>
    </row>
    <row r="90" spans="1:5" ht="57.75" customHeight="1" x14ac:dyDescent="0.25">
      <c r="A90" s="194" t="s">
        <v>384</v>
      </c>
      <c r="B90" s="194"/>
      <c r="C90" s="194"/>
      <c r="D90" s="194"/>
      <c r="E90" s="194"/>
    </row>
    <row r="91" spans="1:5" x14ac:dyDescent="0.25">
      <c r="A91" s="68"/>
      <c r="B91" s="69"/>
      <c r="C91" s="70"/>
      <c r="D91" s="70"/>
    </row>
    <row r="92" spans="1:5" x14ac:dyDescent="0.25">
      <c r="A92" s="68"/>
      <c r="B92" s="69"/>
      <c r="C92" s="70"/>
      <c r="D92" s="70"/>
    </row>
    <row r="93" spans="1:5" x14ac:dyDescent="0.25">
      <c r="A93" s="68"/>
      <c r="B93" s="69"/>
      <c r="C93" s="70"/>
      <c r="D93" s="70"/>
    </row>
    <row r="94" spans="1:5" x14ac:dyDescent="0.25">
      <c r="A94" s="68"/>
      <c r="B94" s="69"/>
      <c r="C94" s="70"/>
      <c r="D94" s="70"/>
    </row>
    <row r="95" spans="1:5" x14ac:dyDescent="0.25">
      <c r="A95" s="68"/>
      <c r="B95" s="69"/>
      <c r="C95" s="70"/>
      <c r="D95" s="70"/>
    </row>
    <row r="96" spans="1:5" x14ac:dyDescent="0.25">
      <c r="A96" s="68"/>
      <c r="B96" s="69"/>
      <c r="C96" s="70"/>
      <c r="D96" s="70"/>
    </row>
    <row r="97" spans="1:4" x14ac:dyDescent="0.25">
      <c r="A97" s="68"/>
      <c r="B97" s="69"/>
      <c r="C97" s="70"/>
      <c r="D97" s="70"/>
    </row>
    <row r="98" spans="1:4" x14ac:dyDescent="0.25">
      <c r="A98" s="68"/>
      <c r="B98" s="69"/>
      <c r="C98" s="70"/>
      <c r="D98" s="70"/>
    </row>
    <row r="99" spans="1:4" x14ac:dyDescent="0.25">
      <c r="A99" s="68"/>
      <c r="B99" s="69"/>
      <c r="C99" s="70"/>
      <c r="D99" s="70"/>
    </row>
    <row r="100" spans="1:4" x14ac:dyDescent="0.25">
      <c r="A100" s="68"/>
      <c r="B100" s="69"/>
      <c r="C100" s="70"/>
      <c r="D100" s="70"/>
    </row>
    <row r="101" spans="1:4" x14ac:dyDescent="0.25">
      <c r="A101" s="68"/>
      <c r="B101" s="69"/>
      <c r="C101" s="70"/>
      <c r="D101" s="70"/>
    </row>
    <row r="102" spans="1:4" x14ac:dyDescent="0.25">
      <c r="A102" s="68"/>
      <c r="B102" s="69"/>
      <c r="C102" s="70"/>
      <c r="D102" s="70"/>
    </row>
  </sheetData>
  <mergeCells count="18">
    <mergeCell ref="C7:E7"/>
    <mergeCell ref="A89:E89"/>
    <mergeCell ref="A90:E90"/>
    <mergeCell ref="A78:E78"/>
    <mergeCell ref="A79:E79"/>
    <mergeCell ref="A80:E80"/>
    <mergeCell ref="A83:E83"/>
    <mergeCell ref="A84:E84"/>
    <mergeCell ref="A85:E85"/>
    <mergeCell ref="A86:E86"/>
    <mergeCell ref="A87:E87"/>
    <mergeCell ref="A88:E88"/>
    <mergeCell ref="A77:D77"/>
    <mergeCell ref="A2:D2"/>
    <mergeCell ref="A1:E1"/>
    <mergeCell ref="A3:E3"/>
    <mergeCell ref="C5:E5"/>
    <mergeCell ref="C6:E6"/>
  </mergeCells>
  <conditionalFormatting sqref="B26 B28:B35 B15:B24">
    <cfRule type="containsBlanks" dxfId="6" priority="95">
      <formula>LEN(TRIM(B15))=0</formula>
    </cfRule>
  </conditionalFormatting>
  <conditionalFormatting sqref="B38:B42">
    <cfRule type="containsBlanks" dxfId="5" priority="88">
      <formula>LEN(TRIM(B38))=0</formula>
    </cfRule>
  </conditionalFormatting>
  <conditionalFormatting sqref="B44:B48">
    <cfRule type="containsBlanks" dxfId="4" priority="75">
      <formula>LEN(TRIM(B44))=0</formula>
    </cfRule>
  </conditionalFormatting>
  <conditionalFormatting sqref="B27">
    <cfRule type="containsBlanks" dxfId="3" priority="2">
      <formula>LEN(TRIM(B27))=0</formula>
    </cfRule>
  </conditionalFormatting>
  <printOptions horizontalCentered="1" verticalCentered="1"/>
  <pageMargins left="0.25" right="0.25" top="0.25" bottom="0.25" header="0" footer="0"/>
  <pageSetup paperSize="9" scale="8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0"/>
  <sheetViews>
    <sheetView view="pageBreakPreview" zoomScale="60" zoomScaleNormal="100" workbookViewId="0">
      <selection activeCell="C60" sqref="C60"/>
    </sheetView>
  </sheetViews>
  <sheetFormatPr defaultRowHeight="15" x14ac:dyDescent="0.25"/>
  <cols>
    <col min="1" max="1" width="6.140625" customWidth="1"/>
    <col min="2" max="2" width="50.85546875" customWidth="1"/>
    <col min="3" max="3" width="22.28515625" customWidth="1"/>
    <col min="4" max="4" width="20.42578125" customWidth="1"/>
    <col min="5" max="5" width="13.5703125" customWidth="1"/>
    <col min="6" max="6" width="60.5703125" customWidth="1"/>
  </cols>
  <sheetData>
    <row r="1" spans="1:6" x14ac:dyDescent="0.25">
      <c r="B1" s="179" t="str">
        <f>ბიუჯეტი!B5</f>
        <v>პროექტის სახელწოდება:</v>
      </c>
      <c r="C1" s="200">
        <f>ბიუჯეტი!C5</f>
        <v>0</v>
      </c>
      <c r="D1" s="200"/>
      <c r="E1" s="200"/>
      <c r="F1" s="200"/>
    </row>
    <row r="2" spans="1:6" x14ac:dyDescent="0.25">
      <c r="B2" s="179" t="str">
        <f>ბიუჯეტი!B6</f>
        <v>პროექტის ხელმძღვანელი:</v>
      </c>
      <c r="C2" s="200">
        <f>ბიუჯეტი!C6</f>
        <v>0</v>
      </c>
      <c r="D2" s="200"/>
      <c r="E2" s="200"/>
      <c r="F2" s="200"/>
    </row>
    <row r="3" spans="1:6" x14ac:dyDescent="0.25">
      <c r="B3" s="179" t="str">
        <f>ბიუჯეტი!B7</f>
        <v>წამყვანი ორგანიზაცია:</v>
      </c>
      <c r="C3" s="200">
        <f>ბიუჯეტი!C7</f>
        <v>0</v>
      </c>
      <c r="D3" s="201"/>
      <c r="E3" s="201"/>
      <c r="F3" s="201"/>
    </row>
    <row r="4" spans="1:6" x14ac:dyDescent="0.25">
      <c r="B4" s="179" t="str">
        <f>ბიუჯეტი!B10</f>
        <v>მონიშნეთ ღონისძიების ტიპი:</v>
      </c>
      <c r="C4" s="180">
        <f>ბიუჯეტი!C10</f>
        <v>0</v>
      </c>
      <c r="D4" s="179"/>
      <c r="E4" s="179"/>
      <c r="F4" s="179"/>
    </row>
    <row r="5" spans="1:6" x14ac:dyDescent="0.25">
      <c r="A5" s="198" t="s">
        <v>454</v>
      </c>
      <c r="B5" s="198"/>
      <c r="C5" s="198"/>
      <c r="D5" s="198"/>
      <c r="E5" s="198"/>
      <c r="F5" s="198"/>
    </row>
    <row r="6" spans="1:6" ht="15.75" thickBot="1" x14ac:dyDescent="0.3">
      <c r="A6" s="199"/>
      <c r="B6" s="199"/>
      <c r="C6" s="199"/>
      <c r="D6" s="199"/>
      <c r="E6" s="199"/>
      <c r="F6" s="199"/>
    </row>
    <row r="7" spans="1:6" ht="108.75" thickBot="1" x14ac:dyDescent="0.3">
      <c r="A7" s="159" t="s">
        <v>444</v>
      </c>
      <c r="B7" s="160" t="s">
        <v>450</v>
      </c>
      <c r="C7" s="160" t="s">
        <v>367</v>
      </c>
      <c r="D7" s="160" t="s">
        <v>368</v>
      </c>
      <c r="E7" s="160" t="s">
        <v>366</v>
      </c>
      <c r="F7" s="161" t="s">
        <v>455</v>
      </c>
    </row>
    <row r="8" spans="1:6" ht="30" x14ac:dyDescent="0.25">
      <c r="A8" s="154">
        <v>1</v>
      </c>
      <c r="B8" s="155" t="s">
        <v>451</v>
      </c>
      <c r="C8" s="156">
        <f>ბიუჯეტი!C13</f>
        <v>0</v>
      </c>
      <c r="D8" s="157">
        <f>ბიუჯეტი!D13</f>
        <v>0</v>
      </c>
      <c r="E8" s="158">
        <f>ბიუჯეტი!E13</f>
        <v>0</v>
      </c>
      <c r="F8" s="182"/>
    </row>
    <row r="9" spans="1:6" ht="15.75" x14ac:dyDescent="0.25">
      <c r="A9" s="37" t="s">
        <v>296</v>
      </c>
      <c r="B9" s="73" t="s">
        <v>297</v>
      </c>
      <c r="C9" s="17">
        <f>ბიუჯეტი!C14</f>
        <v>0</v>
      </c>
      <c r="D9" s="35">
        <f>ბიუჯეტი!D14</f>
        <v>0</v>
      </c>
      <c r="E9" s="153">
        <f>ბიუჯეტი!E14</f>
        <v>0</v>
      </c>
      <c r="F9" s="183"/>
    </row>
    <row r="10" spans="1:6" ht="15.75" x14ac:dyDescent="0.25">
      <c r="A10" s="38" t="s">
        <v>306</v>
      </c>
      <c r="B10" s="39" t="str">
        <f>ბიუჯეტი!B15</f>
        <v>პროექტის ხელმძღვანელი- სახელი, გვარი</v>
      </c>
      <c r="C10" s="17">
        <f>ბიუჯეტი!C15</f>
        <v>0</v>
      </c>
      <c r="D10" s="35">
        <f>ბიუჯეტი!D15</f>
        <v>0</v>
      </c>
      <c r="E10" s="153">
        <f>ბიუჯეტი!E15</f>
        <v>0</v>
      </c>
      <c r="F10" s="183"/>
    </row>
    <row r="11" spans="1:6" ht="15.75" x14ac:dyDescent="0.25">
      <c r="A11" s="162" t="s">
        <v>341</v>
      </c>
      <c r="B11" s="39" t="str">
        <f>ბიუჯეტი!B16</f>
        <v>პროექტის კოორდინატორი- სახელი, გვარი</v>
      </c>
      <c r="C11" s="17">
        <f>ბიუჯეტი!C16</f>
        <v>0</v>
      </c>
      <c r="D11" s="35">
        <f>ბიუჯეტი!D16</f>
        <v>0</v>
      </c>
      <c r="E11" s="153">
        <f>ბიუჯეტი!E16</f>
        <v>0</v>
      </c>
      <c r="F11" s="183"/>
    </row>
    <row r="12" spans="1:6" ht="15.75" x14ac:dyDescent="0.25">
      <c r="A12" s="163" t="s">
        <v>307</v>
      </c>
      <c r="B12" s="39" t="str">
        <f>ბიუჯეტი!B17</f>
        <v>ძირითადი პერსონალი  - სახელი, გვარი, პოზიცია</v>
      </c>
      <c r="C12" s="17">
        <f>ბიუჯეტი!C17</f>
        <v>0</v>
      </c>
      <c r="D12" s="35">
        <f>ბიუჯეტი!D17</f>
        <v>0</v>
      </c>
      <c r="E12" s="153">
        <f>ბიუჯეტი!E17</f>
        <v>0</v>
      </c>
      <c r="F12" s="183"/>
    </row>
    <row r="13" spans="1:6" ht="15.75" x14ac:dyDescent="0.25">
      <c r="A13" s="164" t="s">
        <v>308</v>
      </c>
      <c r="B13" s="39" t="str">
        <f>ბიუჯეტი!B18</f>
        <v>ძირითადი პერსონალი  - სახელი, გვარი, პოზიცია</v>
      </c>
      <c r="C13" s="17">
        <f>ბიუჯეტი!C18</f>
        <v>0</v>
      </c>
      <c r="D13" s="35">
        <f>ბიუჯეტი!D18</f>
        <v>0</v>
      </c>
      <c r="E13" s="153">
        <f>ბიუჯეტი!E18</f>
        <v>0</v>
      </c>
      <c r="F13" s="183"/>
    </row>
    <row r="14" spans="1:6" ht="15.75" x14ac:dyDescent="0.25">
      <c r="A14" s="165" t="s">
        <v>309</v>
      </c>
      <c r="B14" s="39" t="str">
        <f>ბიუჯეტი!B19</f>
        <v>ძირითადი პერსონალი  - სახელი, გვარი, პოზიცია</v>
      </c>
      <c r="C14" s="17">
        <f>ბიუჯეტი!C19</f>
        <v>0</v>
      </c>
      <c r="D14" s="35">
        <f>ბიუჯეტი!D19</f>
        <v>0</v>
      </c>
      <c r="E14" s="153">
        <f>ბიუჯეტი!E19</f>
        <v>0</v>
      </c>
      <c r="F14" s="183"/>
    </row>
    <row r="15" spans="1:6" ht="15.75" x14ac:dyDescent="0.25">
      <c r="A15" s="164" t="s">
        <v>310</v>
      </c>
      <c r="B15" s="39" t="str">
        <f>ბიუჯეტი!B20</f>
        <v>ძირითადი პერსონალი  - სახელი, გვარი, პოზიცია</v>
      </c>
      <c r="C15" s="17">
        <f>ბიუჯეტი!C20</f>
        <v>0</v>
      </c>
      <c r="D15" s="35">
        <f>ბიუჯეტი!D20</f>
        <v>0</v>
      </c>
      <c r="E15" s="153">
        <f>ბიუჯეტი!E20</f>
        <v>0</v>
      </c>
      <c r="F15" s="183"/>
    </row>
    <row r="16" spans="1:6" ht="15.75" x14ac:dyDescent="0.25">
      <c r="A16" s="165" t="s">
        <v>311</v>
      </c>
      <c r="B16" s="39" t="str">
        <f>ბიუჯეტი!B21</f>
        <v>ძირითადი პერსონალი  - სახელი, გვარი, პოზიცია</v>
      </c>
      <c r="C16" s="17">
        <f>ბიუჯეტი!C21</f>
        <v>0</v>
      </c>
      <c r="D16" s="35">
        <f>ბიუჯეტი!D21</f>
        <v>0</v>
      </c>
      <c r="E16" s="153">
        <f>ბიუჯეტი!E21</f>
        <v>0</v>
      </c>
      <c r="F16" s="183"/>
    </row>
    <row r="17" spans="1:6" ht="15.75" x14ac:dyDescent="0.25">
      <c r="A17" s="164" t="s">
        <v>312</v>
      </c>
      <c r="B17" s="39" t="str">
        <f>ბიუჯეტი!B22</f>
        <v>ძირითადი პერსონალი  - სახელი, გვარი, პოზიცია</v>
      </c>
      <c r="C17" s="17">
        <f>ბიუჯეტი!C22</f>
        <v>0</v>
      </c>
      <c r="D17" s="35">
        <f>ბიუჯეტი!D22</f>
        <v>0</v>
      </c>
      <c r="E17" s="153">
        <f>ბიუჯეტი!E22</f>
        <v>0</v>
      </c>
      <c r="F17" s="183"/>
    </row>
    <row r="18" spans="1:6" ht="15.75" x14ac:dyDescent="0.25">
      <c r="A18" s="166" t="s">
        <v>313</v>
      </c>
      <c r="B18" s="39" t="str">
        <f>ბიუჯეტი!B23</f>
        <v>ძირითადი პერსონალი  - სახელი, გვარი, პოზიცია</v>
      </c>
      <c r="C18" s="17">
        <f>ბიუჯეტი!C23</f>
        <v>0</v>
      </c>
      <c r="D18" s="35">
        <f>ბიუჯეტი!D23</f>
        <v>0</v>
      </c>
      <c r="E18" s="153">
        <f>ბიუჯეტი!E23</f>
        <v>0</v>
      </c>
      <c r="F18" s="183"/>
    </row>
    <row r="19" spans="1:6" ht="15.75" x14ac:dyDescent="0.25">
      <c r="A19" s="164" t="s">
        <v>314</v>
      </c>
      <c r="B19" s="39" t="str">
        <f>ბიუჯეტი!B24</f>
        <v>ძირითადი პერსონალი  - სახელი, გვარი, პოზიცია</v>
      </c>
      <c r="C19" s="17">
        <f>ბიუჯეტი!C24</f>
        <v>0</v>
      </c>
      <c r="D19" s="35">
        <f>ბიუჯეტი!D24</f>
        <v>0</v>
      </c>
      <c r="E19" s="153">
        <f>ბიუჯეტი!E24</f>
        <v>0</v>
      </c>
      <c r="F19" s="183"/>
    </row>
    <row r="20" spans="1:6" ht="15.75" x14ac:dyDescent="0.25">
      <c r="A20" s="167" t="s">
        <v>382</v>
      </c>
      <c r="B20" s="39" t="str">
        <f>ბიუჯეტი!B25</f>
        <v>მ.შ. თანამონაწილე ორგანიზაცია</v>
      </c>
      <c r="C20" s="17">
        <f>ბიუჯეტი!C25</f>
        <v>0</v>
      </c>
      <c r="D20" s="35">
        <f>ბიუჯეტი!D25</f>
        <v>0</v>
      </c>
      <c r="E20" s="153">
        <f>ბიუჯეტი!E25</f>
        <v>0</v>
      </c>
      <c r="F20" s="183"/>
    </row>
    <row r="21" spans="1:6" ht="15.75" x14ac:dyDescent="0.25">
      <c r="A21" s="165" t="s">
        <v>315</v>
      </c>
      <c r="B21" s="39" t="str">
        <f>ბიუჯეტი!B26</f>
        <v>პროექტის თანახელმძღვანელი- სახელი, გვარი</v>
      </c>
      <c r="C21" s="17">
        <f>ბიუჯეტი!C26</f>
        <v>0</v>
      </c>
      <c r="D21" s="35">
        <f>ბიუჯეტი!D26</f>
        <v>0</v>
      </c>
      <c r="E21" s="153">
        <f>ბიუჯეტი!E26</f>
        <v>0</v>
      </c>
      <c r="F21" s="183"/>
    </row>
    <row r="22" spans="1:6" ht="15.75" x14ac:dyDescent="0.25">
      <c r="A22" s="162" t="s">
        <v>316</v>
      </c>
      <c r="B22" s="39" t="str">
        <f>ბიუჯეტი!B27</f>
        <v>პროექტის კოორდინატორი- სახელი, გვარი</v>
      </c>
      <c r="C22" s="17">
        <f>ბიუჯეტი!C27</f>
        <v>0</v>
      </c>
      <c r="D22" s="35">
        <f>ბიუჯეტი!D27</f>
        <v>0</v>
      </c>
      <c r="E22" s="153">
        <f>ბიუჯეტი!E27</f>
        <v>0</v>
      </c>
      <c r="F22" s="183"/>
    </row>
    <row r="23" spans="1:6" ht="15.75" x14ac:dyDescent="0.25">
      <c r="A23" s="168" t="s">
        <v>317</v>
      </c>
      <c r="B23" s="39" t="str">
        <f>ბიუჯეტი!B28</f>
        <v>ძირითადი პერსონალი  - სახელი, გვარი, პოზიცია</v>
      </c>
      <c r="C23" s="17">
        <f>ბიუჯეტი!C28</f>
        <v>0</v>
      </c>
      <c r="D23" s="35">
        <f>ბიუჯეტი!D28</f>
        <v>0</v>
      </c>
      <c r="E23" s="153">
        <f>ბიუჯეტი!E28</f>
        <v>0</v>
      </c>
      <c r="F23" s="183"/>
    </row>
    <row r="24" spans="1:6" ht="15.75" x14ac:dyDescent="0.25">
      <c r="A24" s="168" t="s">
        <v>318</v>
      </c>
      <c r="B24" s="39" t="str">
        <f>ბიუჯეტი!B29</f>
        <v>ძირითადი პერსონალი  - სახელი, გვარი, პოზიცია</v>
      </c>
      <c r="C24" s="17">
        <f>ბიუჯეტი!C29</f>
        <v>0</v>
      </c>
      <c r="D24" s="35">
        <f>ბიუჯეტი!D29</f>
        <v>0</v>
      </c>
      <c r="E24" s="153">
        <f>ბიუჯეტი!E29</f>
        <v>0</v>
      </c>
      <c r="F24" s="183"/>
    </row>
    <row r="25" spans="1:6" ht="15.75" x14ac:dyDescent="0.25">
      <c r="A25" s="168" t="s">
        <v>319</v>
      </c>
      <c r="B25" s="39" t="str">
        <f>ბიუჯეტი!B30</f>
        <v>ძირითადი პერსონალი  - სახელი, გვარი, პოზიცია</v>
      </c>
      <c r="C25" s="17">
        <f>ბიუჯეტი!C30</f>
        <v>0</v>
      </c>
      <c r="D25" s="35">
        <f>ბიუჯეტი!D30</f>
        <v>0</v>
      </c>
      <c r="E25" s="153">
        <f>ბიუჯეტი!E30</f>
        <v>0</v>
      </c>
      <c r="F25" s="183"/>
    </row>
    <row r="26" spans="1:6" ht="15.75" x14ac:dyDescent="0.25">
      <c r="A26" s="168" t="s">
        <v>320</v>
      </c>
      <c r="B26" s="39" t="str">
        <f>ბიუჯეტი!B31</f>
        <v>ძირითადი პერსონალი  - სახელი, გვარი, პოზიცია</v>
      </c>
      <c r="C26" s="17">
        <f>ბიუჯეტი!C31</f>
        <v>0</v>
      </c>
      <c r="D26" s="35">
        <f>ბიუჯეტი!D31</f>
        <v>0</v>
      </c>
      <c r="E26" s="153">
        <f>ბიუჯეტი!E31</f>
        <v>0</v>
      </c>
      <c r="F26" s="183"/>
    </row>
    <row r="27" spans="1:6" ht="15.75" x14ac:dyDescent="0.25">
      <c r="A27" s="168" t="s">
        <v>321</v>
      </c>
      <c r="B27" s="39" t="str">
        <f>ბიუჯეტი!B32</f>
        <v>ძირითადი პერსონალი  - სახელი, გვარი, პოზიცია</v>
      </c>
      <c r="C27" s="17">
        <f>ბიუჯეტი!C32</f>
        <v>0</v>
      </c>
      <c r="D27" s="35">
        <f>ბიუჯეტი!D32</f>
        <v>0</v>
      </c>
      <c r="E27" s="153">
        <f>ბიუჯეტი!E32</f>
        <v>0</v>
      </c>
      <c r="F27" s="183"/>
    </row>
    <row r="28" spans="1:6" ht="15.75" x14ac:dyDescent="0.25">
      <c r="A28" s="168" t="s">
        <v>322</v>
      </c>
      <c r="B28" s="39" t="str">
        <f>ბიუჯეტი!B33</f>
        <v>ძირითადი პერსონალი  - სახელი, გვარი, პოზიცია</v>
      </c>
      <c r="C28" s="17">
        <f>ბიუჯეტი!C33</f>
        <v>0</v>
      </c>
      <c r="D28" s="35">
        <f>ბიუჯეტი!D33</f>
        <v>0</v>
      </c>
      <c r="E28" s="153">
        <f>ბიუჯეტი!E33</f>
        <v>0</v>
      </c>
      <c r="F28" s="183"/>
    </row>
    <row r="29" spans="1:6" ht="15.75" x14ac:dyDescent="0.25">
      <c r="A29" s="168" t="s">
        <v>323</v>
      </c>
      <c r="B29" s="39" t="str">
        <f>ბიუჯეტი!B34</f>
        <v>ძირითადი პერსონალი  - სახელი, გვარი, პოზიცია</v>
      </c>
      <c r="C29" s="17">
        <f>ბიუჯეტი!C34</f>
        <v>0</v>
      </c>
      <c r="D29" s="35">
        <f>ბიუჯეტი!D34</f>
        <v>0</v>
      </c>
      <c r="E29" s="153">
        <f>ბიუჯეტი!E34</f>
        <v>0</v>
      </c>
      <c r="F29" s="183"/>
    </row>
    <row r="30" spans="1:6" ht="15.75" x14ac:dyDescent="0.25">
      <c r="A30" s="168" t="s">
        <v>324</v>
      </c>
      <c r="B30" s="39" t="str">
        <f>ბიუჯეტი!B35</f>
        <v>ძირითადი პერსონალი  - სახელი, გვარი, პოზიცია</v>
      </c>
      <c r="C30" s="17">
        <f>ბიუჯეტი!C35</f>
        <v>0</v>
      </c>
      <c r="D30" s="35">
        <f>ბიუჯეტი!D35</f>
        <v>0</v>
      </c>
      <c r="E30" s="153">
        <f>ბიუჯეტი!E35</f>
        <v>0</v>
      </c>
      <c r="F30" s="183"/>
    </row>
    <row r="31" spans="1:6" ht="30" x14ac:dyDescent="0.25">
      <c r="A31" s="169">
        <v>2</v>
      </c>
      <c r="B31" s="58" t="s">
        <v>452</v>
      </c>
      <c r="C31" s="17">
        <f>ბიუჯეტი!C36</f>
        <v>0</v>
      </c>
      <c r="D31" s="35">
        <f>ბიუჯეტი!D36</f>
        <v>0</v>
      </c>
      <c r="E31" s="153">
        <f>ბიუჯეტი!E36</f>
        <v>0</v>
      </c>
      <c r="F31" s="183"/>
    </row>
    <row r="32" spans="1:6" ht="15.75" x14ac:dyDescent="0.25">
      <c r="A32" s="167" t="s">
        <v>299</v>
      </c>
      <c r="B32" s="33" t="s">
        <v>297</v>
      </c>
      <c r="C32" s="17">
        <f>ბიუჯეტი!C37</f>
        <v>0</v>
      </c>
      <c r="D32" s="35">
        <f>ბიუჯეტი!D37</f>
        <v>0</v>
      </c>
      <c r="E32" s="153">
        <f>ბიუჯეტი!E37</f>
        <v>0</v>
      </c>
      <c r="F32" s="183"/>
    </row>
    <row r="33" spans="1:6" ht="15.75" x14ac:dyDescent="0.25">
      <c r="A33" s="168" t="s">
        <v>331</v>
      </c>
      <c r="B33" s="59" t="str">
        <f>ბიუჯეტი!B38</f>
        <v>დამხმარე პერსონალი-პოზიცია</v>
      </c>
      <c r="C33" s="17">
        <f>ბიუჯეტი!C38</f>
        <v>0</v>
      </c>
      <c r="D33" s="35">
        <f>ბიუჯეტი!D38</f>
        <v>0</v>
      </c>
      <c r="E33" s="153">
        <f>ბიუჯეტი!E38</f>
        <v>0</v>
      </c>
      <c r="F33" s="183"/>
    </row>
    <row r="34" spans="1:6" ht="15.75" x14ac:dyDescent="0.25">
      <c r="A34" s="170" t="s">
        <v>332</v>
      </c>
      <c r="B34" s="59" t="str">
        <f>ბიუჯეტი!B39</f>
        <v>დამხმარე პერსონალი-პოზიცია</v>
      </c>
      <c r="C34" s="17">
        <f>ბიუჯეტი!C39</f>
        <v>0</v>
      </c>
      <c r="D34" s="35">
        <f>ბიუჯეტი!D39</f>
        <v>0</v>
      </c>
      <c r="E34" s="153">
        <f>ბიუჯეტი!E39</f>
        <v>0</v>
      </c>
      <c r="F34" s="183"/>
    </row>
    <row r="35" spans="1:6" ht="15.75" x14ac:dyDescent="0.25">
      <c r="A35" s="168" t="s">
        <v>333</v>
      </c>
      <c r="B35" s="59" t="str">
        <f>ბიუჯეტი!B40</f>
        <v>დამხმარე პერსონალი-პოზიცია</v>
      </c>
      <c r="C35" s="17">
        <f>ბიუჯეტი!C40</f>
        <v>0</v>
      </c>
      <c r="D35" s="35">
        <f>ბიუჯეტი!D40</f>
        <v>0</v>
      </c>
      <c r="E35" s="153">
        <f>ბიუჯეტი!E40</f>
        <v>0</v>
      </c>
      <c r="F35" s="183"/>
    </row>
    <row r="36" spans="1:6" ht="15.75" x14ac:dyDescent="0.25">
      <c r="A36" s="171" t="s">
        <v>334</v>
      </c>
      <c r="B36" s="59" t="str">
        <f>ბიუჯეტი!B41</f>
        <v>დამხმარე პერსონალი-პოზიცია</v>
      </c>
      <c r="C36" s="17">
        <f>ბიუჯეტი!C41</f>
        <v>0</v>
      </c>
      <c r="D36" s="35">
        <f>ბიუჯეტი!D41</f>
        <v>0</v>
      </c>
      <c r="E36" s="153">
        <f>ბიუჯეტი!E41</f>
        <v>0</v>
      </c>
      <c r="F36" s="183"/>
    </row>
    <row r="37" spans="1:6" ht="15.75" x14ac:dyDescent="0.25">
      <c r="A37" s="171" t="s">
        <v>335</v>
      </c>
      <c r="B37" s="59" t="str">
        <f>ბიუჯეტი!B42</f>
        <v>დამხმარე პერსონალი-პოზიცია</v>
      </c>
      <c r="C37" s="17">
        <f>ბიუჯეტი!C42</f>
        <v>0</v>
      </c>
      <c r="D37" s="35">
        <f>ბიუჯეტი!D42</f>
        <v>0</v>
      </c>
      <c r="E37" s="153">
        <f>ბიუჯეტი!E42</f>
        <v>0</v>
      </c>
      <c r="F37" s="183"/>
    </row>
    <row r="38" spans="1:6" ht="15.75" x14ac:dyDescent="0.25">
      <c r="A38" s="172" t="s">
        <v>300</v>
      </c>
      <c r="B38" s="59" t="str">
        <f>ბიუჯეტი!B43</f>
        <v>მ.შ. თანამონაწილე ორგანიზაცია</v>
      </c>
      <c r="C38" s="17">
        <f>ბიუჯეტი!C43</f>
        <v>0</v>
      </c>
      <c r="D38" s="35">
        <f>ბიუჯეტი!D43</f>
        <v>0</v>
      </c>
      <c r="E38" s="153">
        <f>ბიუჯეტი!E43</f>
        <v>0</v>
      </c>
      <c r="F38" s="183"/>
    </row>
    <row r="39" spans="1:6" ht="15.75" x14ac:dyDescent="0.25">
      <c r="A39" s="168" t="s">
        <v>326</v>
      </c>
      <c r="B39" s="59" t="str">
        <f>ბიუჯეტი!B44</f>
        <v>დამხმარე პერსონალი-პოზიცია</v>
      </c>
      <c r="C39" s="17">
        <f>ბიუჯეტი!C44</f>
        <v>0</v>
      </c>
      <c r="D39" s="35">
        <f>ბიუჯეტი!D44</f>
        <v>0</v>
      </c>
      <c r="E39" s="153">
        <f>ბიუჯეტი!E44</f>
        <v>0</v>
      </c>
      <c r="F39" s="183"/>
    </row>
    <row r="40" spans="1:6" ht="15.75" x14ac:dyDescent="0.25">
      <c r="A40" s="170" t="s">
        <v>327</v>
      </c>
      <c r="B40" s="59" t="str">
        <f>ბიუჯეტი!B45</f>
        <v>დამხმარე პერსონალი-პოზიცია</v>
      </c>
      <c r="C40" s="17">
        <f>ბიუჯეტი!C45</f>
        <v>0</v>
      </c>
      <c r="D40" s="35">
        <f>ბიუჯეტი!D45</f>
        <v>0</v>
      </c>
      <c r="E40" s="153">
        <f>ბიუჯეტი!E45</f>
        <v>0</v>
      </c>
      <c r="F40" s="183"/>
    </row>
    <row r="41" spans="1:6" ht="15.75" x14ac:dyDescent="0.25">
      <c r="A41" s="171" t="s">
        <v>328</v>
      </c>
      <c r="B41" s="59" t="str">
        <f>ბიუჯეტი!B46</f>
        <v>დამხმარე პერსონალი-პოზიცია</v>
      </c>
      <c r="C41" s="17">
        <f>ბიუჯეტი!C46</f>
        <v>0</v>
      </c>
      <c r="D41" s="35">
        <f>ბიუჯეტი!D46</f>
        <v>0</v>
      </c>
      <c r="E41" s="153">
        <f>ბიუჯეტი!E46</f>
        <v>0</v>
      </c>
      <c r="F41" s="183"/>
    </row>
    <row r="42" spans="1:6" ht="15.75" x14ac:dyDescent="0.25">
      <c r="A42" s="168" t="s">
        <v>329</v>
      </c>
      <c r="B42" s="59" t="str">
        <f>ბიუჯეტი!B47</f>
        <v>დამხმარე პერსონალი-პოზიცია</v>
      </c>
      <c r="C42" s="17">
        <f>ბიუჯეტი!C47</f>
        <v>0</v>
      </c>
      <c r="D42" s="35">
        <f>ბიუჯეტი!D47</f>
        <v>0</v>
      </c>
      <c r="E42" s="153">
        <f>ბიუჯეტი!E47</f>
        <v>0</v>
      </c>
      <c r="F42" s="183"/>
    </row>
    <row r="43" spans="1:6" ht="15.75" x14ac:dyDescent="0.25">
      <c r="A43" s="173" t="s">
        <v>330</v>
      </c>
      <c r="B43" s="59" t="str">
        <f>ბიუჯეტი!B48</f>
        <v>დამხმარე პერსონალი-პოზიცია</v>
      </c>
      <c r="C43" s="17">
        <f>ბიუჯეტი!C48</f>
        <v>0</v>
      </c>
      <c r="D43" s="35">
        <f>ბიუჯეტი!D48</f>
        <v>0</v>
      </c>
      <c r="E43" s="153">
        <f>ბიუჯეტი!E48</f>
        <v>0</v>
      </c>
      <c r="F43" s="183"/>
    </row>
    <row r="44" spans="1:6" ht="15.75" x14ac:dyDescent="0.25">
      <c r="A44" s="24" t="s">
        <v>342</v>
      </c>
      <c r="B44" s="74" t="s">
        <v>453</v>
      </c>
      <c r="C44" s="17">
        <f>ბიუჯეტი!C49</f>
        <v>0</v>
      </c>
      <c r="D44" s="35">
        <f>ბიუჯეტი!D49</f>
        <v>0</v>
      </c>
      <c r="E44" s="153">
        <f>ბიუჯეტი!E49</f>
        <v>0</v>
      </c>
      <c r="F44" s="183"/>
    </row>
    <row r="45" spans="1:6" ht="15.75" x14ac:dyDescent="0.25">
      <c r="A45" s="167" t="s">
        <v>301</v>
      </c>
      <c r="B45" s="73" t="s">
        <v>297</v>
      </c>
      <c r="C45" s="17">
        <f>ბიუჯეტი!C50</f>
        <v>0</v>
      </c>
      <c r="D45" s="35">
        <f>ბიუჯეტი!D50</f>
        <v>0</v>
      </c>
      <c r="E45" s="153">
        <f>ბიუჯეტი!E50</f>
        <v>0</v>
      </c>
      <c r="F45" s="183"/>
    </row>
    <row r="46" spans="1:6" ht="15.75" x14ac:dyDescent="0.25">
      <c r="A46" s="164" t="s">
        <v>343</v>
      </c>
      <c r="B46" s="82" t="s">
        <v>350</v>
      </c>
      <c r="C46" s="17">
        <f>ბიუჯეტი!C51</f>
        <v>0</v>
      </c>
      <c r="D46" s="35">
        <f>ბიუჯეტი!D51</f>
        <v>0</v>
      </c>
      <c r="E46" s="153">
        <f>ბიუჯეტი!E51</f>
        <v>0</v>
      </c>
      <c r="F46" s="183"/>
    </row>
    <row r="47" spans="1:6" ht="15.75" x14ac:dyDescent="0.25">
      <c r="A47" s="164"/>
      <c r="B47" s="80">
        <f>ბიუჯეტი!B52</f>
        <v>0</v>
      </c>
      <c r="C47" s="17">
        <f>ბიუჯეტი!C52</f>
        <v>0</v>
      </c>
      <c r="D47" s="35">
        <f>ბიუჯეტი!D52</f>
        <v>0</v>
      </c>
      <c r="E47" s="153">
        <f>ბიუჯეტი!E52</f>
        <v>0</v>
      </c>
      <c r="F47" s="183"/>
    </row>
    <row r="48" spans="1:6" ht="15.75" x14ac:dyDescent="0.25">
      <c r="A48" s="164" t="s">
        <v>344</v>
      </c>
      <c r="B48" s="72" t="s">
        <v>351</v>
      </c>
      <c r="C48" s="17">
        <f>ბიუჯეტი!C53</f>
        <v>0</v>
      </c>
      <c r="D48" s="35">
        <f>ბიუჯეტი!D53</f>
        <v>0</v>
      </c>
      <c r="E48" s="153">
        <f>ბიუჯეტი!E53</f>
        <v>0</v>
      </c>
      <c r="F48" s="183"/>
    </row>
    <row r="49" spans="1:6" ht="15.75" x14ac:dyDescent="0.25">
      <c r="A49" s="164" t="s">
        <v>345</v>
      </c>
      <c r="B49" s="72" t="s">
        <v>352</v>
      </c>
      <c r="C49" s="17">
        <f>ბიუჯეტი!C54</f>
        <v>0</v>
      </c>
      <c r="D49" s="35">
        <f>ბიუჯეტი!D54</f>
        <v>0</v>
      </c>
      <c r="E49" s="153">
        <f>ბიუჯეტი!E54</f>
        <v>0</v>
      </c>
      <c r="F49" s="183"/>
    </row>
    <row r="50" spans="1:6" ht="25.5" x14ac:dyDescent="0.25">
      <c r="A50" s="164" t="s">
        <v>346</v>
      </c>
      <c r="B50" s="72" t="s">
        <v>353</v>
      </c>
      <c r="C50" s="17">
        <f>ბიუჯეტი!C55</f>
        <v>0</v>
      </c>
      <c r="D50" s="35">
        <f>ბიუჯეტი!D55</f>
        <v>0</v>
      </c>
      <c r="E50" s="153">
        <f>ბიუჯეტი!E55</f>
        <v>0</v>
      </c>
      <c r="F50" s="183"/>
    </row>
    <row r="51" spans="1:6" ht="25.5" x14ac:dyDescent="0.25">
      <c r="A51" s="164" t="s">
        <v>347</v>
      </c>
      <c r="B51" s="72" t="s">
        <v>354</v>
      </c>
      <c r="C51" s="17">
        <f>ბიუჯეტი!C56</f>
        <v>0</v>
      </c>
      <c r="D51" s="35">
        <f>ბიუჯეტი!D56</f>
        <v>0</v>
      </c>
      <c r="E51" s="153">
        <f>ბიუჯეტი!E56</f>
        <v>0</v>
      </c>
      <c r="F51" s="183"/>
    </row>
    <row r="52" spans="1:6" ht="15.75" x14ac:dyDescent="0.25">
      <c r="A52" s="164" t="s">
        <v>348</v>
      </c>
      <c r="B52" s="72" t="s">
        <v>355</v>
      </c>
      <c r="C52" s="17">
        <f>ბიუჯეტი!C57</f>
        <v>0</v>
      </c>
      <c r="D52" s="35">
        <f>ბიუჯეტი!D57</f>
        <v>0</v>
      </c>
      <c r="E52" s="153">
        <f>ბიუჯეტი!E57</f>
        <v>0</v>
      </c>
      <c r="F52" s="183"/>
    </row>
    <row r="53" spans="1:6" ht="15.75" x14ac:dyDescent="0.25">
      <c r="A53" s="164" t="s">
        <v>349</v>
      </c>
      <c r="B53" s="82" t="s">
        <v>356</v>
      </c>
      <c r="C53" s="17">
        <f>ბიუჯეტი!C58</f>
        <v>0</v>
      </c>
      <c r="D53" s="35">
        <f>ბიუჯეტი!D58</f>
        <v>0</v>
      </c>
      <c r="E53" s="153">
        <f>ბიუჯეტი!E58</f>
        <v>0</v>
      </c>
      <c r="F53" s="183"/>
    </row>
    <row r="54" spans="1:6" ht="15.75" x14ac:dyDescent="0.25">
      <c r="A54" s="164"/>
      <c r="B54" s="80">
        <f>ბიუჯეტი!B59</f>
        <v>0</v>
      </c>
      <c r="C54" s="17">
        <f>ბიუჯეტი!C59</f>
        <v>0</v>
      </c>
      <c r="D54" s="35">
        <f>ბიუჯეტი!D59</f>
        <v>0</v>
      </c>
      <c r="E54" s="153">
        <f>ბიუჯეტი!E59</f>
        <v>0</v>
      </c>
      <c r="F54" s="183"/>
    </row>
    <row r="55" spans="1:6" ht="15.75" x14ac:dyDescent="0.25">
      <c r="A55" s="167" t="s">
        <v>302</v>
      </c>
      <c r="B55" s="73" t="s">
        <v>298</v>
      </c>
      <c r="C55" s="17">
        <f>ბიუჯეტი!C60</f>
        <v>0</v>
      </c>
      <c r="D55" s="35">
        <f>ბიუჯეტი!D60</f>
        <v>0</v>
      </c>
      <c r="E55" s="153">
        <f>ბიუჯეტი!E60</f>
        <v>0</v>
      </c>
      <c r="F55" s="183"/>
    </row>
    <row r="56" spans="1:6" ht="15.75" x14ac:dyDescent="0.25">
      <c r="A56" s="164" t="s">
        <v>357</v>
      </c>
      <c r="B56" s="82" t="s">
        <v>350</v>
      </c>
      <c r="C56" s="17">
        <f>ბიუჯეტი!C61</f>
        <v>0</v>
      </c>
      <c r="D56" s="35">
        <f>ბიუჯეტი!D61</f>
        <v>0</v>
      </c>
      <c r="E56" s="153">
        <f>ბიუჯეტი!E61</f>
        <v>0</v>
      </c>
      <c r="F56" s="183"/>
    </row>
    <row r="57" spans="1:6" ht="15.75" x14ac:dyDescent="0.25">
      <c r="A57" s="164"/>
      <c r="B57" s="80">
        <f>ბიუჯეტი!B62</f>
        <v>0</v>
      </c>
      <c r="C57" s="17">
        <f>ბიუჯეტი!C62</f>
        <v>0</v>
      </c>
      <c r="D57" s="35">
        <f>ბიუჯეტი!D62</f>
        <v>0</v>
      </c>
      <c r="E57" s="153">
        <f>ბიუჯეტი!E62</f>
        <v>0</v>
      </c>
      <c r="F57" s="183"/>
    </row>
    <row r="58" spans="1:6" ht="15.75" x14ac:dyDescent="0.25">
      <c r="A58" s="164" t="s">
        <v>358</v>
      </c>
      <c r="B58" s="72" t="s">
        <v>351</v>
      </c>
      <c r="C58" s="17">
        <f>ბიუჯეტი!C63</f>
        <v>0</v>
      </c>
      <c r="D58" s="35">
        <f>ბიუჯეტი!D63</f>
        <v>0</v>
      </c>
      <c r="E58" s="153">
        <f>ბიუჯეტი!E63</f>
        <v>0</v>
      </c>
      <c r="F58" s="183"/>
    </row>
    <row r="59" spans="1:6" ht="15.75" x14ac:dyDescent="0.25">
      <c r="A59" s="164" t="s">
        <v>359</v>
      </c>
      <c r="B59" s="72" t="s">
        <v>352</v>
      </c>
      <c r="C59" s="17">
        <f>ბიუჯეტი!C64</f>
        <v>0</v>
      </c>
      <c r="D59" s="35">
        <f>ბიუჯეტი!D64</f>
        <v>0</v>
      </c>
      <c r="E59" s="153">
        <f>ბიუჯეტი!E64</f>
        <v>0</v>
      </c>
      <c r="F59" s="183"/>
    </row>
    <row r="60" spans="1:6" ht="25.5" x14ac:dyDescent="0.25">
      <c r="A60" s="164" t="s">
        <v>360</v>
      </c>
      <c r="B60" s="72" t="s">
        <v>353</v>
      </c>
      <c r="C60" s="17">
        <f>ბიუჯეტი!C65</f>
        <v>0</v>
      </c>
      <c r="D60" s="35">
        <f>ბიუჯეტი!D65</f>
        <v>0</v>
      </c>
      <c r="E60" s="153">
        <f>ბიუჯეტი!E65</f>
        <v>0</v>
      </c>
      <c r="F60" s="183"/>
    </row>
    <row r="61" spans="1:6" ht="25.5" x14ac:dyDescent="0.25">
      <c r="A61" s="164" t="s">
        <v>361</v>
      </c>
      <c r="B61" s="72" t="s">
        <v>354</v>
      </c>
      <c r="C61" s="17">
        <f>ბიუჯეტი!C66</f>
        <v>0</v>
      </c>
      <c r="D61" s="35">
        <f>ბიუჯეტი!D66</f>
        <v>0</v>
      </c>
      <c r="E61" s="153">
        <f>ბიუჯეტი!E66</f>
        <v>0</v>
      </c>
      <c r="F61" s="183"/>
    </row>
    <row r="62" spans="1:6" ht="15.75" x14ac:dyDescent="0.25">
      <c r="A62" s="164" t="s">
        <v>362</v>
      </c>
      <c r="B62" s="72" t="s">
        <v>355</v>
      </c>
      <c r="C62" s="17">
        <f>ბიუჯეტი!C67</f>
        <v>0</v>
      </c>
      <c r="D62" s="35">
        <f>ბიუჯეტი!D67</f>
        <v>0</v>
      </c>
      <c r="E62" s="153">
        <f>ბიუჯეტი!E67</f>
        <v>0</v>
      </c>
      <c r="F62" s="183"/>
    </row>
    <row r="63" spans="1:6" ht="15.75" x14ac:dyDescent="0.25">
      <c r="A63" s="164" t="s">
        <v>363</v>
      </c>
      <c r="B63" s="82" t="s">
        <v>356</v>
      </c>
      <c r="C63" s="17">
        <f>ბიუჯეტი!C68</f>
        <v>0</v>
      </c>
      <c r="D63" s="35">
        <f>ბიუჯეტი!D68</f>
        <v>0</v>
      </c>
      <c r="E63" s="153">
        <f>ბიუჯეტი!E68</f>
        <v>0</v>
      </c>
      <c r="F63" s="183"/>
    </row>
    <row r="64" spans="1:6" ht="15.75" x14ac:dyDescent="0.25">
      <c r="A64" s="164"/>
      <c r="B64" s="80">
        <f>ბიუჯეტი!B69</f>
        <v>0</v>
      </c>
      <c r="C64" s="17">
        <f>ბიუჯეტი!C69</f>
        <v>0</v>
      </c>
      <c r="D64" s="35">
        <f>ბიუჯეტი!D69</f>
        <v>0</v>
      </c>
      <c r="E64" s="153">
        <f>ბიუჯეტი!E69</f>
        <v>0</v>
      </c>
      <c r="F64" s="183"/>
    </row>
    <row r="65" spans="1:6" ht="15.75" x14ac:dyDescent="0.25">
      <c r="A65" s="24" t="s">
        <v>365</v>
      </c>
      <c r="B65" s="74" t="s">
        <v>379</v>
      </c>
      <c r="C65" s="17">
        <f>ბიუჯეტი!C70</f>
        <v>0</v>
      </c>
      <c r="D65" s="35">
        <f>ბიუჯეტი!D70</f>
        <v>0</v>
      </c>
      <c r="E65" s="153">
        <f>ბიუჯეტი!E70</f>
        <v>0</v>
      </c>
      <c r="F65" s="183"/>
    </row>
    <row r="66" spans="1:6" ht="15.75" x14ac:dyDescent="0.25">
      <c r="A66" s="167" t="s">
        <v>303</v>
      </c>
      <c r="B66" s="73" t="s">
        <v>297</v>
      </c>
      <c r="C66" s="17">
        <f>ბიუჯეტი!C71</f>
        <v>0</v>
      </c>
      <c r="D66" s="35">
        <f>ბიუჯეტი!D71</f>
        <v>0</v>
      </c>
      <c r="E66" s="153">
        <f>ბიუჯეტი!E71</f>
        <v>0</v>
      </c>
      <c r="F66" s="183"/>
    </row>
    <row r="67" spans="1:6" ht="15.75" x14ac:dyDescent="0.25">
      <c r="A67" s="167" t="s">
        <v>304</v>
      </c>
      <c r="B67" s="73" t="s">
        <v>298</v>
      </c>
      <c r="C67" s="17">
        <f>ბიუჯეტი!C72</f>
        <v>0</v>
      </c>
      <c r="D67" s="35">
        <f>ბიუჯეტი!D72</f>
        <v>0</v>
      </c>
      <c r="E67" s="153">
        <f>ბიუჯეტი!E72</f>
        <v>0</v>
      </c>
      <c r="F67" s="183"/>
    </row>
    <row r="68" spans="1:6" ht="15.75" x14ac:dyDescent="0.25">
      <c r="A68" s="24"/>
      <c r="B68" s="74" t="s">
        <v>364</v>
      </c>
      <c r="C68" s="17">
        <f>ბიუჯეტი!C73</f>
        <v>0</v>
      </c>
      <c r="D68" s="35">
        <f>ბიუჯეტი!D73</f>
        <v>0</v>
      </c>
      <c r="E68" s="153">
        <f>ბიუჯეტი!E73</f>
        <v>0</v>
      </c>
      <c r="F68" s="183"/>
    </row>
    <row r="69" spans="1:6" ht="15.75" x14ac:dyDescent="0.25">
      <c r="A69" s="167"/>
      <c r="B69" s="73" t="s">
        <v>297</v>
      </c>
      <c r="C69" s="17">
        <f>ბიუჯეტი!C74</f>
        <v>0</v>
      </c>
      <c r="D69" s="35">
        <f>ბიუჯეტი!D74</f>
        <v>0</v>
      </c>
      <c r="E69" s="153">
        <f>ბიუჯეტი!E74</f>
        <v>0</v>
      </c>
      <c r="F69" s="183"/>
    </row>
    <row r="70" spans="1:6" ht="16.5" thickBot="1" x14ac:dyDescent="0.3">
      <c r="A70" s="174"/>
      <c r="B70" s="75" t="s">
        <v>298</v>
      </c>
      <c r="C70" s="175">
        <f>ბიუჯეტი!C75</f>
        <v>0</v>
      </c>
      <c r="D70" s="176">
        <f>ბიუჯეტი!D75</f>
        <v>0</v>
      </c>
      <c r="E70" s="177">
        <f>ბიუჯეტი!E75</f>
        <v>0</v>
      </c>
      <c r="F70" s="184"/>
    </row>
  </sheetData>
  <mergeCells count="4">
    <mergeCell ref="A5:F6"/>
    <mergeCell ref="C1:F1"/>
    <mergeCell ref="C2:F2"/>
    <mergeCell ref="C3:F3"/>
  </mergeCells>
  <conditionalFormatting sqref="F8:F70">
    <cfRule type="containsBlanks" dxfId="2" priority="1">
      <formula>LEN(TRIM(F8))=0</formula>
    </cfRule>
  </conditionalFormatting>
  <pageMargins left="0.2" right="0.2" top="0.25" bottom="0.25" header="0.3" footer="0.3"/>
  <pageSetup scale="77"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Blanks" priority="5" id="{9D952718-D6D8-4AD4-98E2-73C00DEA9406}">
            <xm:f>LEN(TRIM(ბიუჯეტი!B10))=0</xm:f>
            <x14:dxf>
              <fill>
                <patternFill patternType="solid">
                  <fgColor auto="1"/>
                  <bgColor theme="9" tint="0.59996337778862885"/>
                </patternFill>
              </fill>
            </x14:dxf>
          </x14:cfRule>
          <xm:sqref>B10:B30</xm:sqref>
        </x14:conditionalFormatting>
        <x14:conditionalFormatting xmlns:xm="http://schemas.microsoft.com/office/excel/2006/main">
          <x14:cfRule type="containsBlanks" priority="4" id="{FD217F99-5794-429D-A6BB-FC73314DF7BD}">
            <xm:f>LEN(TRIM(ბიუჯეტი!B33))=0</xm:f>
            <x14:dxf>
              <fill>
                <gradientFill degree="90">
                  <stop position="0">
                    <color theme="4" tint="0.59999389629810485"/>
                  </stop>
                  <stop position="0.5">
                    <color theme="4" tint="0.40000610370189521"/>
                  </stop>
                  <stop position="1">
                    <color theme="4" tint="0.59999389629810485"/>
                  </stop>
                </gradientFill>
              </fill>
            </x14:dxf>
          </x14:cfRule>
          <xm:sqref>B33:B43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1"/>
  <sheetViews>
    <sheetView tabSelected="1" view="pageBreakPreview" zoomScaleNormal="100" zoomScaleSheetLayoutView="100" workbookViewId="0">
      <selection activeCell="C3" sqref="C3:O3"/>
    </sheetView>
  </sheetViews>
  <sheetFormatPr defaultRowHeight="12" x14ac:dyDescent="0.2"/>
  <cols>
    <col min="1" max="1" width="6" style="142" customWidth="1"/>
    <col min="2" max="2" width="36.5703125" style="140" customWidth="1"/>
    <col min="3" max="3" width="15.28515625" style="137" customWidth="1"/>
    <col min="4" max="4" width="20.7109375" style="137" customWidth="1"/>
    <col min="5" max="14" width="6.85546875" style="137" customWidth="1"/>
    <col min="15" max="15" width="25.140625" style="140" customWidth="1"/>
    <col min="16" max="16384" width="9.140625" style="137"/>
  </cols>
  <sheetData>
    <row r="1" spans="1:15" s="95" customFormat="1" ht="19.5" customHeight="1" x14ac:dyDescent="0.25">
      <c r="A1" s="91"/>
      <c r="B1" s="92"/>
      <c r="C1" s="93"/>
      <c r="D1" s="93"/>
      <c r="E1" s="94"/>
      <c r="F1" s="94"/>
      <c r="O1" s="96"/>
    </row>
    <row r="2" spans="1:15" s="95" customFormat="1" ht="43.5" customHeight="1" thickBot="1" x14ac:dyDescent="0.3">
      <c r="A2" s="218" t="s">
        <v>440</v>
      </c>
      <c r="B2" s="218"/>
      <c r="C2" s="218"/>
      <c r="D2" s="218"/>
      <c r="E2" s="218"/>
      <c r="F2" s="218"/>
      <c r="G2" s="218"/>
      <c r="H2" s="218"/>
      <c r="I2" s="218"/>
      <c r="J2" s="218"/>
      <c r="K2" s="218"/>
      <c r="L2" s="218"/>
      <c r="M2" s="218"/>
      <c r="N2" s="218"/>
      <c r="O2" s="218"/>
    </row>
    <row r="3" spans="1:15" s="97" customFormat="1" ht="25.5" customHeight="1" x14ac:dyDescent="0.25">
      <c r="A3" s="205" t="s">
        <v>305</v>
      </c>
      <c r="B3" s="206"/>
      <c r="C3" s="210">
        <f>ბიუჯეტი!C5</f>
        <v>0</v>
      </c>
      <c r="D3" s="211"/>
      <c r="E3" s="211"/>
      <c r="F3" s="211"/>
      <c r="G3" s="211"/>
      <c r="H3" s="211"/>
      <c r="I3" s="211"/>
      <c r="J3" s="211"/>
      <c r="K3" s="211"/>
      <c r="L3" s="211"/>
      <c r="M3" s="211"/>
      <c r="N3" s="211"/>
      <c r="O3" s="212"/>
    </row>
    <row r="4" spans="1:15" s="97" customFormat="1" ht="16.5" customHeight="1" x14ac:dyDescent="0.25">
      <c r="A4" s="207" t="s">
        <v>411</v>
      </c>
      <c r="B4" s="208"/>
      <c r="C4" s="213">
        <f>ბიუჯეტი!C6</f>
        <v>0</v>
      </c>
      <c r="D4" s="214"/>
      <c r="E4" s="214"/>
      <c r="F4" s="214"/>
      <c r="G4" s="214"/>
      <c r="H4" s="214"/>
      <c r="I4" s="214"/>
      <c r="J4" s="214"/>
      <c r="K4" s="214"/>
      <c r="L4" s="214"/>
      <c r="M4" s="214"/>
      <c r="N4" s="214"/>
      <c r="O4" s="215"/>
    </row>
    <row r="5" spans="1:15" s="97" customFormat="1" ht="16.5" customHeight="1" x14ac:dyDescent="0.25">
      <c r="A5" s="207" t="s">
        <v>412</v>
      </c>
      <c r="B5" s="208"/>
      <c r="C5" s="213">
        <f>ბიუჯეტი!C7</f>
        <v>0</v>
      </c>
      <c r="D5" s="214"/>
      <c r="E5" s="214"/>
      <c r="F5" s="214"/>
      <c r="G5" s="214"/>
      <c r="H5" s="214"/>
      <c r="I5" s="214"/>
      <c r="J5" s="214"/>
      <c r="K5" s="214"/>
      <c r="L5" s="214"/>
      <c r="M5" s="214"/>
      <c r="N5" s="214"/>
      <c r="O5" s="215"/>
    </row>
    <row r="6" spans="1:15" s="99" customFormat="1" ht="15" customHeight="1" x14ac:dyDescent="0.25">
      <c r="A6" s="207" t="s">
        <v>413</v>
      </c>
      <c r="B6" s="208"/>
      <c r="C6" s="216" t="str">
        <f>ბიუჯეტი!C8</f>
        <v>დღე/თვე/წელი - დღე/თვე/წელი</v>
      </c>
      <c r="D6" s="216"/>
      <c r="E6" s="216"/>
      <c r="F6" s="216"/>
      <c r="G6" s="216"/>
      <c r="H6" s="216"/>
      <c r="I6" s="216"/>
      <c r="J6" s="216"/>
      <c r="K6" s="216"/>
      <c r="L6" s="216"/>
      <c r="M6" s="216"/>
      <c r="N6" s="216"/>
      <c r="O6" s="217"/>
    </row>
    <row r="7" spans="1:15" s="99" customFormat="1" ht="24" customHeight="1" thickBot="1" x14ac:dyDescent="0.3">
      <c r="A7" s="203" t="s">
        <v>441</v>
      </c>
      <c r="B7" s="204"/>
      <c r="C7" s="216" t="str">
        <f>ბიუჯეტი!C9</f>
        <v>დღე/თვე/წელი - დღე/თვე/წელი</v>
      </c>
      <c r="D7" s="216"/>
      <c r="E7" s="216"/>
      <c r="F7" s="216"/>
      <c r="G7" s="216"/>
      <c r="H7" s="216"/>
      <c r="I7" s="216"/>
      <c r="J7" s="216"/>
      <c r="K7" s="216"/>
      <c r="L7" s="216"/>
      <c r="M7" s="216"/>
      <c r="N7" s="216"/>
      <c r="O7" s="217"/>
    </row>
    <row r="8" spans="1:15" s="99" customFormat="1" ht="24" customHeight="1" thickBot="1" x14ac:dyDescent="0.3">
      <c r="A8" s="203" t="s">
        <v>442</v>
      </c>
      <c r="B8" s="204"/>
      <c r="C8" s="181">
        <f>ბიუჯეტი!C10</f>
        <v>0</v>
      </c>
      <c r="D8" s="143"/>
      <c r="E8" s="98"/>
      <c r="F8" s="209"/>
      <c r="G8" s="209"/>
      <c r="H8" s="209"/>
      <c r="I8" s="209"/>
      <c r="J8" s="98"/>
      <c r="K8" s="209"/>
      <c r="L8" s="209"/>
      <c r="M8" s="209"/>
      <c r="N8" s="209"/>
      <c r="O8" s="143"/>
    </row>
    <row r="9" spans="1:15" s="100" customFormat="1" ht="27.75" customHeight="1" thickBot="1" x14ac:dyDescent="0.3">
      <c r="A9" s="219"/>
      <c r="B9" s="220"/>
      <c r="C9" s="220"/>
      <c r="D9" s="220"/>
      <c r="E9" s="220"/>
      <c r="F9" s="220"/>
      <c r="G9" s="220"/>
      <c r="H9" s="220"/>
      <c r="I9" s="220"/>
      <c r="J9" s="220"/>
      <c r="K9" s="220"/>
      <c r="L9" s="220"/>
      <c r="M9" s="220"/>
      <c r="N9" s="220"/>
      <c r="O9" s="221"/>
    </row>
    <row r="10" spans="1:15" s="97" customFormat="1" ht="43.5" customHeight="1" x14ac:dyDescent="0.25">
      <c r="A10" s="101" t="s">
        <v>415</v>
      </c>
      <c r="B10" s="102" t="s">
        <v>448</v>
      </c>
      <c r="C10" s="102" t="s">
        <v>447</v>
      </c>
      <c r="D10" s="103" t="s">
        <v>416</v>
      </c>
      <c r="E10" s="222" t="s">
        <v>417</v>
      </c>
      <c r="F10" s="223"/>
      <c r="G10" s="223"/>
      <c r="H10" s="223"/>
      <c r="I10" s="223"/>
      <c r="J10" s="223"/>
      <c r="K10" s="223"/>
      <c r="L10" s="223"/>
      <c r="M10" s="223"/>
      <c r="N10" s="223"/>
      <c r="O10" s="104" t="s">
        <v>439</v>
      </c>
    </row>
    <row r="11" spans="1:15" s="111" customFormat="1" ht="15" x14ac:dyDescent="0.25">
      <c r="A11" s="105" t="s">
        <v>418</v>
      </c>
      <c r="B11" s="106" t="s">
        <v>419</v>
      </c>
      <c r="C11" s="107"/>
      <c r="D11" s="108"/>
      <c r="E11" s="109" t="s">
        <v>420</v>
      </c>
      <c r="F11" s="109" t="s">
        <v>421</v>
      </c>
      <c r="G11" s="109" t="s">
        <v>422</v>
      </c>
      <c r="H11" s="109" t="s">
        <v>423</v>
      </c>
      <c r="I11" s="109" t="s">
        <v>424</v>
      </c>
      <c r="J11" s="109" t="s">
        <v>425</v>
      </c>
      <c r="K11" s="109" t="s">
        <v>426</v>
      </c>
      <c r="L11" s="109" t="s">
        <v>427</v>
      </c>
      <c r="M11" s="109" t="s">
        <v>428</v>
      </c>
      <c r="N11" s="109" t="s">
        <v>429</v>
      </c>
      <c r="O11" s="110"/>
    </row>
    <row r="12" spans="1:15" s="118" customFormat="1" ht="15" customHeight="1" x14ac:dyDescent="0.25">
      <c r="A12" s="112">
        <v>1</v>
      </c>
      <c r="B12" s="113" t="s">
        <v>430</v>
      </c>
      <c r="C12" s="114"/>
      <c r="D12" s="115"/>
      <c r="E12" s="116"/>
      <c r="F12" s="116"/>
      <c r="G12" s="116"/>
      <c r="H12" s="116"/>
      <c r="I12" s="116"/>
      <c r="J12" s="116"/>
      <c r="K12" s="116"/>
      <c r="L12" s="116"/>
      <c r="M12" s="116"/>
      <c r="N12" s="116"/>
      <c r="O12" s="117"/>
    </row>
    <row r="13" spans="1:15" s="118" customFormat="1" ht="15" customHeight="1" x14ac:dyDescent="0.25">
      <c r="A13" s="112">
        <v>2</v>
      </c>
      <c r="B13" s="113" t="s">
        <v>430</v>
      </c>
      <c r="C13" s="114"/>
      <c r="D13" s="115"/>
      <c r="E13" s="116"/>
      <c r="F13" s="116"/>
      <c r="G13" s="116"/>
      <c r="H13" s="116"/>
      <c r="I13" s="116"/>
      <c r="J13" s="116"/>
      <c r="K13" s="116"/>
      <c r="L13" s="116"/>
      <c r="M13" s="116"/>
      <c r="N13" s="116"/>
      <c r="O13" s="119"/>
    </row>
    <row r="14" spans="1:15" s="118" customFormat="1" ht="15" customHeight="1" x14ac:dyDescent="0.25">
      <c r="A14" s="112">
        <v>3</v>
      </c>
      <c r="B14" s="113" t="s">
        <v>430</v>
      </c>
      <c r="C14" s="114"/>
      <c r="D14" s="115"/>
      <c r="E14" s="116"/>
      <c r="F14" s="116"/>
      <c r="G14" s="116"/>
      <c r="H14" s="116"/>
      <c r="I14" s="116"/>
      <c r="J14" s="116"/>
      <c r="K14" s="116"/>
      <c r="L14" s="116"/>
      <c r="M14" s="116"/>
      <c r="N14" s="116"/>
      <c r="O14" s="119"/>
    </row>
    <row r="15" spans="1:15" s="118" customFormat="1" ht="15" customHeight="1" x14ac:dyDescent="0.25">
      <c r="A15" s="112">
        <v>4</v>
      </c>
      <c r="B15" s="113" t="s">
        <v>430</v>
      </c>
      <c r="C15" s="114"/>
      <c r="D15" s="115"/>
      <c r="E15" s="116"/>
      <c r="F15" s="116"/>
      <c r="G15" s="116"/>
      <c r="H15" s="116"/>
      <c r="I15" s="116"/>
      <c r="J15" s="116"/>
      <c r="K15" s="116"/>
      <c r="L15" s="116"/>
      <c r="M15" s="116"/>
      <c r="N15" s="116"/>
      <c r="O15" s="119"/>
    </row>
    <row r="16" spans="1:15" s="118" customFormat="1" ht="15" customHeight="1" x14ac:dyDescent="0.25">
      <c r="A16" s="112">
        <v>5</v>
      </c>
      <c r="B16" s="113" t="s">
        <v>430</v>
      </c>
      <c r="C16" s="114"/>
      <c r="D16" s="115"/>
      <c r="E16" s="116"/>
      <c r="F16" s="116"/>
      <c r="G16" s="116"/>
      <c r="H16" s="116"/>
      <c r="I16" s="116"/>
      <c r="J16" s="116"/>
      <c r="K16" s="116"/>
      <c r="L16" s="116"/>
      <c r="M16" s="116"/>
      <c r="N16" s="116"/>
      <c r="O16" s="120"/>
    </row>
    <row r="17" spans="1:15" s="111" customFormat="1" ht="15" x14ac:dyDescent="0.25">
      <c r="A17" s="105" t="s">
        <v>431</v>
      </c>
      <c r="B17" s="106" t="s">
        <v>419</v>
      </c>
      <c r="C17" s="107"/>
      <c r="D17" s="108"/>
      <c r="E17" s="109" t="s">
        <v>420</v>
      </c>
      <c r="F17" s="109" t="s">
        <v>421</v>
      </c>
      <c r="G17" s="109" t="s">
        <v>422</v>
      </c>
      <c r="H17" s="109" t="s">
        <v>423</v>
      </c>
      <c r="I17" s="109" t="s">
        <v>424</v>
      </c>
      <c r="J17" s="109" t="s">
        <v>425</v>
      </c>
      <c r="K17" s="109" t="s">
        <v>426</v>
      </c>
      <c r="L17" s="109" t="s">
        <v>427</v>
      </c>
      <c r="M17" s="109" t="s">
        <v>428</v>
      </c>
      <c r="N17" s="109" t="s">
        <v>429</v>
      </c>
      <c r="O17" s="110"/>
    </row>
    <row r="18" spans="1:15" s="118" customFormat="1" ht="15" customHeight="1" x14ac:dyDescent="0.25">
      <c r="A18" s="112">
        <v>1</v>
      </c>
      <c r="B18" s="113" t="s">
        <v>430</v>
      </c>
      <c r="C18" s="114"/>
      <c r="D18" s="115"/>
      <c r="E18" s="116"/>
      <c r="F18" s="116"/>
      <c r="G18" s="116"/>
      <c r="H18" s="116"/>
      <c r="I18" s="116"/>
      <c r="J18" s="116"/>
      <c r="K18" s="116"/>
      <c r="L18" s="116"/>
      <c r="M18" s="116"/>
      <c r="N18" s="116"/>
      <c r="O18" s="117"/>
    </row>
    <row r="19" spans="1:15" s="118" customFormat="1" ht="15" customHeight="1" x14ac:dyDescent="0.25">
      <c r="A19" s="112">
        <v>2</v>
      </c>
      <c r="B19" s="121" t="s">
        <v>430</v>
      </c>
      <c r="C19" s="114"/>
      <c r="D19" s="114"/>
      <c r="E19" s="116"/>
      <c r="F19" s="116"/>
      <c r="G19" s="116"/>
      <c r="H19" s="116"/>
      <c r="I19" s="116"/>
      <c r="J19" s="116"/>
      <c r="K19" s="116"/>
      <c r="L19" s="116"/>
      <c r="M19" s="116"/>
      <c r="N19" s="116"/>
      <c r="O19" s="119"/>
    </row>
    <row r="20" spans="1:15" s="118" customFormat="1" ht="15" customHeight="1" x14ac:dyDescent="0.25">
      <c r="A20" s="112">
        <v>3</v>
      </c>
      <c r="B20" s="121" t="s">
        <v>430</v>
      </c>
      <c r="C20" s="114"/>
      <c r="D20" s="114"/>
      <c r="E20" s="116"/>
      <c r="F20" s="116"/>
      <c r="G20" s="116"/>
      <c r="H20" s="116"/>
      <c r="I20" s="116"/>
      <c r="J20" s="116"/>
      <c r="K20" s="116"/>
      <c r="L20" s="116"/>
      <c r="M20" s="116"/>
      <c r="N20" s="116"/>
      <c r="O20" s="119"/>
    </row>
    <row r="21" spans="1:15" s="118" customFormat="1" ht="15" customHeight="1" x14ac:dyDescent="0.25">
      <c r="A21" s="112">
        <v>4</v>
      </c>
      <c r="B21" s="121" t="s">
        <v>430</v>
      </c>
      <c r="C21" s="114"/>
      <c r="D21" s="114"/>
      <c r="E21" s="116"/>
      <c r="F21" s="116"/>
      <c r="G21" s="116"/>
      <c r="H21" s="116"/>
      <c r="I21" s="116"/>
      <c r="J21" s="116"/>
      <c r="K21" s="116"/>
      <c r="L21" s="116"/>
      <c r="M21" s="116"/>
      <c r="N21" s="116"/>
      <c r="O21" s="119"/>
    </row>
    <row r="22" spans="1:15" s="118" customFormat="1" ht="15" customHeight="1" x14ac:dyDescent="0.25">
      <c r="A22" s="112">
        <v>5</v>
      </c>
      <c r="B22" s="121" t="s">
        <v>430</v>
      </c>
      <c r="C22" s="114"/>
      <c r="D22" s="114"/>
      <c r="E22" s="116"/>
      <c r="F22" s="116"/>
      <c r="G22" s="116"/>
      <c r="H22" s="116"/>
      <c r="I22" s="116"/>
      <c r="J22" s="116"/>
      <c r="K22" s="116"/>
      <c r="L22" s="116"/>
      <c r="M22" s="116"/>
      <c r="N22" s="116"/>
      <c r="O22" s="120"/>
    </row>
    <row r="23" spans="1:15" s="111" customFormat="1" ht="15" x14ac:dyDescent="0.25">
      <c r="A23" s="105" t="s">
        <v>432</v>
      </c>
      <c r="B23" s="106" t="s">
        <v>419</v>
      </c>
      <c r="C23" s="107"/>
      <c r="D23" s="108"/>
      <c r="E23" s="109" t="s">
        <v>420</v>
      </c>
      <c r="F23" s="109" t="s">
        <v>421</v>
      </c>
      <c r="G23" s="109" t="s">
        <v>422</v>
      </c>
      <c r="H23" s="109" t="s">
        <v>423</v>
      </c>
      <c r="I23" s="109" t="s">
        <v>424</v>
      </c>
      <c r="J23" s="109" t="s">
        <v>425</v>
      </c>
      <c r="K23" s="109" t="s">
        <v>426</v>
      </c>
      <c r="L23" s="109" t="s">
        <v>427</v>
      </c>
      <c r="M23" s="109" t="s">
        <v>428</v>
      </c>
      <c r="N23" s="109" t="s">
        <v>429</v>
      </c>
      <c r="O23" s="110"/>
    </row>
    <row r="24" spans="1:15" s="118" customFormat="1" ht="15" customHeight="1" x14ac:dyDescent="0.25">
      <c r="A24" s="112">
        <v>1</v>
      </c>
      <c r="B24" s="121" t="s">
        <v>430</v>
      </c>
      <c r="C24" s="114"/>
      <c r="D24" s="114"/>
      <c r="E24" s="116"/>
      <c r="F24" s="116"/>
      <c r="G24" s="116"/>
      <c r="H24" s="116"/>
      <c r="I24" s="116"/>
      <c r="J24" s="116"/>
      <c r="K24" s="116"/>
      <c r="L24" s="116"/>
      <c r="M24" s="116"/>
      <c r="N24" s="116"/>
      <c r="O24" s="117"/>
    </row>
    <row r="25" spans="1:15" s="118" customFormat="1" ht="15" customHeight="1" x14ac:dyDescent="0.25">
      <c r="A25" s="112">
        <v>2</v>
      </c>
      <c r="B25" s="121" t="s">
        <v>430</v>
      </c>
      <c r="C25" s="114"/>
      <c r="D25" s="114"/>
      <c r="E25" s="116"/>
      <c r="F25" s="116"/>
      <c r="G25" s="116"/>
      <c r="H25" s="116"/>
      <c r="I25" s="116"/>
      <c r="J25" s="116"/>
      <c r="K25" s="116"/>
      <c r="L25" s="116"/>
      <c r="M25" s="116"/>
      <c r="N25" s="116"/>
      <c r="O25" s="119"/>
    </row>
    <row r="26" spans="1:15" s="118" customFormat="1" ht="15" customHeight="1" x14ac:dyDescent="0.25">
      <c r="A26" s="112">
        <v>3</v>
      </c>
      <c r="B26" s="121" t="s">
        <v>430</v>
      </c>
      <c r="C26" s="114"/>
      <c r="D26" s="114"/>
      <c r="E26" s="116"/>
      <c r="F26" s="116"/>
      <c r="G26" s="116"/>
      <c r="H26" s="116"/>
      <c r="I26" s="116"/>
      <c r="J26" s="116"/>
      <c r="K26" s="116"/>
      <c r="L26" s="116"/>
      <c r="M26" s="116"/>
      <c r="N26" s="116"/>
      <c r="O26" s="119"/>
    </row>
    <row r="27" spans="1:15" s="118" customFormat="1" ht="15" customHeight="1" x14ac:dyDescent="0.25">
      <c r="A27" s="112">
        <v>4</v>
      </c>
      <c r="B27" s="121" t="s">
        <v>430</v>
      </c>
      <c r="C27" s="114"/>
      <c r="D27" s="114"/>
      <c r="E27" s="116"/>
      <c r="F27" s="116"/>
      <c r="G27" s="116"/>
      <c r="H27" s="116"/>
      <c r="I27" s="116"/>
      <c r="J27" s="116"/>
      <c r="K27" s="116"/>
      <c r="L27" s="116"/>
      <c r="M27" s="116"/>
      <c r="N27" s="116"/>
      <c r="O27" s="119"/>
    </row>
    <row r="28" spans="1:15" s="118" customFormat="1" ht="15" customHeight="1" x14ac:dyDescent="0.25">
      <c r="A28" s="112">
        <v>5</v>
      </c>
      <c r="B28" s="121" t="s">
        <v>430</v>
      </c>
      <c r="C28" s="114"/>
      <c r="D28" s="114"/>
      <c r="E28" s="116"/>
      <c r="F28" s="116"/>
      <c r="G28" s="116"/>
      <c r="H28" s="116"/>
      <c r="I28" s="116"/>
      <c r="J28" s="116"/>
      <c r="K28" s="116"/>
      <c r="L28" s="116"/>
      <c r="M28" s="116"/>
      <c r="N28" s="116"/>
      <c r="O28" s="120"/>
    </row>
    <row r="29" spans="1:15" s="111" customFormat="1" ht="15" x14ac:dyDescent="0.25">
      <c r="A29" s="105" t="s">
        <v>433</v>
      </c>
      <c r="B29" s="106" t="s">
        <v>419</v>
      </c>
      <c r="C29" s="107"/>
      <c r="D29" s="108"/>
      <c r="E29" s="109" t="s">
        <v>420</v>
      </c>
      <c r="F29" s="109" t="s">
        <v>421</v>
      </c>
      <c r="G29" s="109" t="s">
        <v>422</v>
      </c>
      <c r="H29" s="109" t="s">
        <v>423</v>
      </c>
      <c r="I29" s="109" t="s">
        <v>424</v>
      </c>
      <c r="J29" s="109" t="s">
        <v>425</v>
      </c>
      <c r="K29" s="109" t="s">
        <v>426</v>
      </c>
      <c r="L29" s="109" t="s">
        <v>427</v>
      </c>
      <c r="M29" s="109" t="s">
        <v>428</v>
      </c>
      <c r="N29" s="109" t="s">
        <v>429</v>
      </c>
      <c r="O29" s="110"/>
    </row>
    <row r="30" spans="1:15" s="118" customFormat="1" ht="15" customHeight="1" x14ac:dyDescent="0.25">
      <c r="A30" s="112">
        <v>1</v>
      </c>
      <c r="B30" s="121" t="s">
        <v>430</v>
      </c>
      <c r="C30" s="114"/>
      <c r="D30" s="114"/>
      <c r="E30" s="116"/>
      <c r="F30" s="116"/>
      <c r="G30" s="116"/>
      <c r="H30" s="116"/>
      <c r="I30" s="116"/>
      <c r="J30" s="116"/>
      <c r="K30" s="116"/>
      <c r="L30" s="116"/>
      <c r="M30" s="116"/>
      <c r="N30" s="116"/>
      <c r="O30" s="117"/>
    </row>
    <row r="31" spans="1:15" s="118" customFormat="1" ht="15" customHeight="1" x14ac:dyDescent="0.25">
      <c r="A31" s="112">
        <v>2</v>
      </c>
      <c r="B31" s="121" t="s">
        <v>430</v>
      </c>
      <c r="C31" s="114"/>
      <c r="D31" s="114"/>
      <c r="E31" s="116"/>
      <c r="F31" s="116"/>
      <c r="G31" s="116"/>
      <c r="H31" s="116"/>
      <c r="I31" s="116"/>
      <c r="J31" s="116"/>
      <c r="K31" s="116"/>
      <c r="L31" s="116"/>
      <c r="M31" s="116"/>
      <c r="N31" s="116"/>
      <c r="O31" s="119"/>
    </row>
    <row r="32" spans="1:15" s="118" customFormat="1" ht="15" customHeight="1" x14ac:dyDescent="0.25">
      <c r="A32" s="112">
        <v>3</v>
      </c>
      <c r="B32" s="121" t="s">
        <v>430</v>
      </c>
      <c r="C32" s="114"/>
      <c r="D32" s="114"/>
      <c r="E32" s="116"/>
      <c r="F32" s="116"/>
      <c r="G32" s="116"/>
      <c r="H32" s="116"/>
      <c r="I32" s="116"/>
      <c r="J32" s="116"/>
      <c r="K32" s="116"/>
      <c r="L32" s="116"/>
      <c r="M32" s="116"/>
      <c r="N32" s="116"/>
      <c r="O32" s="119"/>
    </row>
    <row r="33" spans="1:15" s="118" customFormat="1" ht="15" customHeight="1" x14ac:dyDescent="0.25">
      <c r="A33" s="112">
        <v>4</v>
      </c>
      <c r="B33" s="121" t="s">
        <v>430</v>
      </c>
      <c r="C33" s="114"/>
      <c r="D33" s="114"/>
      <c r="E33" s="116"/>
      <c r="F33" s="116"/>
      <c r="G33" s="116"/>
      <c r="H33" s="116"/>
      <c r="I33" s="116"/>
      <c r="J33" s="116"/>
      <c r="K33" s="116"/>
      <c r="L33" s="116"/>
      <c r="M33" s="116"/>
      <c r="N33" s="116"/>
      <c r="O33" s="119"/>
    </row>
    <row r="34" spans="1:15" s="118" customFormat="1" ht="15" customHeight="1" x14ac:dyDescent="0.25">
      <c r="A34" s="112">
        <v>5</v>
      </c>
      <c r="B34" s="121" t="s">
        <v>430</v>
      </c>
      <c r="C34" s="114"/>
      <c r="D34" s="114"/>
      <c r="E34" s="116"/>
      <c r="F34" s="116"/>
      <c r="G34" s="116"/>
      <c r="H34" s="116"/>
      <c r="I34" s="116"/>
      <c r="J34" s="116"/>
      <c r="K34" s="116"/>
      <c r="L34" s="116"/>
      <c r="M34" s="116"/>
      <c r="N34" s="116"/>
      <c r="O34" s="120"/>
    </row>
    <row r="35" spans="1:15" s="111" customFormat="1" ht="15" x14ac:dyDescent="0.25">
      <c r="A35" s="105" t="s">
        <v>434</v>
      </c>
      <c r="B35" s="122" t="s">
        <v>419</v>
      </c>
      <c r="C35" s="107"/>
      <c r="D35" s="108"/>
      <c r="E35" s="109" t="s">
        <v>420</v>
      </c>
      <c r="F35" s="109" t="s">
        <v>421</v>
      </c>
      <c r="G35" s="109" t="s">
        <v>422</v>
      </c>
      <c r="H35" s="109" t="s">
        <v>423</v>
      </c>
      <c r="I35" s="109" t="s">
        <v>424</v>
      </c>
      <c r="J35" s="109" t="s">
        <v>425</v>
      </c>
      <c r="K35" s="109" t="s">
        <v>426</v>
      </c>
      <c r="L35" s="109" t="s">
        <v>427</v>
      </c>
      <c r="M35" s="109" t="s">
        <v>428</v>
      </c>
      <c r="N35" s="109" t="s">
        <v>429</v>
      </c>
      <c r="O35" s="110"/>
    </row>
    <row r="36" spans="1:15" s="118" customFormat="1" ht="15" customHeight="1" x14ac:dyDescent="0.25">
      <c r="A36" s="112">
        <v>1</v>
      </c>
      <c r="B36" s="121" t="s">
        <v>430</v>
      </c>
      <c r="C36" s="114"/>
      <c r="D36" s="114"/>
      <c r="E36" s="116"/>
      <c r="F36" s="116"/>
      <c r="G36" s="116"/>
      <c r="H36" s="116"/>
      <c r="I36" s="116"/>
      <c r="J36" s="116"/>
      <c r="K36" s="116"/>
      <c r="L36" s="116"/>
      <c r="M36" s="116"/>
      <c r="N36" s="116"/>
      <c r="O36" s="117"/>
    </row>
    <row r="37" spans="1:15" s="118" customFormat="1" ht="15" customHeight="1" x14ac:dyDescent="0.25">
      <c r="A37" s="112">
        <v>2</v>
      </c>
      <c r="B37" s="121" t="s">
        <v>430</v>
      </c>
      <c r="C37" s="114"/>
      <c r="D37" s="114"/>
      <c r="E37" s="116"/>
      <c r="F37" s="116"/>
      <c r="G37" s="116"/>
      <c r="H37" s="116"/>
      <c r="I37" s="116"/>
      <c r="J37" s="116"/>
      <c r="K37" s="116"/>
      <c r="L37" s="116"/>
      <c r="M37" s="116"/>
      <c r="N37" s="116"/>
      <c r="O37" s="119"/>
    </row>
    <row r="38" spans="1:15" s="118" customFormat="1" ht="15" customHeight="1" x14ac:dyDescent="0.25">
      <c r="A38" s="112">
        <v>3</v>
      </c>
      <c r="B38" s="121" t="s">
        <v>430</v>
      </c>
      <c r="C38" s="114"/>
      <c r="D38" s="114"/>
      <c r="E38" s="116"/>
      <c r="F38" s="116"/>
      <c r="G38" s="116"/>
      <c r="H38" s="116"/>
      <c r="I38" s="116"/>
      <c r="J38" s="116"/>
      <c r="K38" s="116"/>
      <c r="L38" s="116"/>
      <c r="M38" s="116"/>
      <c r="N38" s="116"/>
      <c r="O38" s="119"/>
    </row>
    <row r="39" spans="1:15" s="118" customFormat="1" ht="15" customHeight="1" x14ac:dyDescent="0.25">
      <c r="A39" s="112">
        <v>4</v>
      </c>
      <c r="B39" s="121" t="s">
        <v>430</v>
      </c>
      <c r="C39" s="114"/>
      <c r="D39" s="114"/>
      <c r="E39" s="116"/>
      <c r="F39" s="116"/>
      <c r="G39" s="116"/>
      <c r="H39" s="116"/>
      <c r="I39" s="116"/>
      <c r="J39" s="116"/>
      <c r="K39" s="116"/>
      <c r="L39" s="116"/>
      <c r="M39" s="116"/>
      <c r="N39" s="116"/>
      <c r="O39" s="119"/>
    </row>
    <row r="40" spans="1:15" s="118" customFormat="1" ht="15" customHeight="1" thickBot="1" x14ac:dyDescent="0.3">
      <c r="A40" s="123">
        <v>5</v>
      </c>
      <c r="B40" s="124" t="s">
        <v>430</v>
      </c>
      <c r="C40" s="125"/>
      <c r="D40" s="125"/>
      <c r="E40" s="126"/>
      <c r="F40" s="126"/>
      <c r="G40" s="126"/>
      <c r="H40" s="126"/>
      <c r="I40" s="126"/>
      <c r="J40" s="126"/>
      <c r="K40" s="126"/>
      <c r="L40" s="126"/>
      <c r="M40" s="126"/>
      <c r="N40" s="126"/>
      <c r="O40" s="127"/>
    </row>
    <row r="41" spans="1:15" s="100" customFormat="1" x14ac:dyDescent="0.2">
      <c r="A41" s="128"/>
      <c r="B41" s="129" t="s">
        <v>435</v>
      </c>
      <c r="O41" s="130"/>
    </row>
    <row r="42" spans="1:15" s="132" customFormat="1" ht="12.75" x14ac:dyDescent="0.2">
      <c r="A42" s="128"/>
      <c r="B42" s="131"/>
      <c r="E42" s="100"/>
      <c r="F42" s="100"/>
      <c r="G42" s="100"/>
      <c r="H42" s="100"/>
      <c r="I42" s="100"/>
      <c r="J42" s="100"/>
      <c r="K42" s="100"/>
      <c r="L42" s="100"/>
      <c r="M42" s="100"/>
      <c r="N42" s="100"/>
      <c r="O42" s="133"/>
    </row>
    <row r="43" spans="1:15" s="132" customFormat="1" ht="15.75" customHeight="1" x14ac:dyDescent="0.2">
      <c r="A43" s="128"/>
      <c r="B43" s="202" t="s">
        <v>437</v>
      </c>
      <c r="C43" s="202"/>
      <c r="D43" s="202"/>
      <c r="E43" s="202"/>
      <c r="F43" s="202"/>
      <c r="G43" s="202"/>
      <c r="H43" s="202"/>
      <c r="I43" s="202"/>
      <c r="J43" s="202"/>
      <c r="K43" s="202"/>
      <c r="L43" s="202"/>
      <c r="M43" s="202"/>
      <c r="N43" s="202"/>
      <c r="O43" s="202"/>
    </row>
    <row r="44" spans="1:15" s="132" customFormat="1" ht="12.75" x14ac:dyDescent="0.2">
      <c r="A44" s="151" t="s">
        <v>436</v>
      </c>
      <c r="B44" s="202" t="s">
        <v>446</v>
      </c>
      <c r="C44" s="202"/>
      <c r="D44" s="202"/>
      <c r="E44" s="202"/>
      <c r="F44" s="202"/>
      <c r="G44" s="202"/>
      <c r="H44" s="202"/>
      <c r="I44" s="202"/>
      <c r="J44" s="202"/>
      <c r="K44" s="202"/>
      <c r="L44" s="202"/>
      <c r="M44" s="202"/>
      <c r="N44" s="202"/>
      <c r="O44" s="202"/>
    </row>
    <row r="45" spans="1:15" s="132" customFormat="1" ht="12.75" x14ac:dyDescent="0.2">
      <c r="A45" s="151" t="s">
        <v>438</v>
      </c>
      <c r="B45" s="202" t="s">
        <v>445</v>
      </c>
      <c r="C45" s="202"/>
      <c r="D45" s="202"/>
      <c r="E45" s="202"/>
      <c r="F45" s="202"/>
      <c r="G45" s="202"/>
      <c r="H45" s="202"/>
      <c r="I45" s="202"/>
      <c r="J45" s="202"/>
      <c r="K45" s="202"/>
      <c r="L45" s="202"/>
      <c r="M45" s="202"/>
      <c r="N45" s="202"/>
      <c r="O45" s="202"/>
    </row>
    <row r="47" spans="1:15" s="132" customFormat="1" ht="12.75" x14ac:dyDescent="0.2">
      <c r="A47" s="134"/>
      <c r="B47" s="135"/>
      <c r="E47" s="100"/>
      <c r="F47" s="100"/>
      <c r="G47" s="100"/>
      <c r="H47" s="100"/>
      <c r="I47" s="100"/>
      <c r="J47" s="100"/>
      <c r="K47" s="100"/>
      <c r="L47" s="100"/>
      <c r="M47" s="100"/>
      <c r="N47" s="100"/>
      <c r="O47" s="133"/>
    </row>
    <row r="48" spans="1:15" s="136" customFormat="1" ht="12.75" x14ac:dyDescent="0.2">
      <c r="A48" s="134"/>
      <c r="B48" s="133"/>
      <c r="E48" s="137"/>
      <c r="F48" s="137"/>
      <c r="G48" s="137"/>
      <c r="H48" s="137"/>
      <c r="I48" s="137"/>
      <c r="J48" s="137"/>
      <c r="K48" s="137"/>
      <c r="L48" s="137"/>
      <c r="M48" s="137"/>
      <c r="N48" s="137"/>
      <c r="O48" s="138"/>
    </row>
    <row r="49" spans="1:2" ht="12.75" x14ac:dyDescent="0.2">
      <c r="A49" s="134"/>
      <c r="B49" s="139"/>
    </row>
    <row r="50" spans="1:2" ht="12.75" x14ac:dyDescent="0.2">
      <c r="A50" s="134"/>
      <c r="B50" s="133"/>
    </row>
    <row r="51" spans="1:2" ht="12.75" x14ac:dyDescent="0.2">
      <c r="A51" s="141"/>
      <c r="B51" s="138"/>
    </row>
  </sheetData>
  <mergeCells count="21">
    <mergeCell ref="A2:O2"/>
    <mergeCell ref="A9:O9"/>
    <mergeCell ref="E10:N10"/>
    <mergeCell ref="B43:O43"/>
    <mergeCell ref="K8:L8"/>
    <mergeCell ref="M8:N8"/>
    <mergeCell ref="B45:O45"/>
    <mergeCell ref="B44:O44"/>
    <mergeCell ref="A7:B7"/>
    <mergeCell ref="A3:B3"/>
    <mergeCell ref="A4:B4"/>
    <mergeCell ref="A5:B5"/>
    <mergeCell ref="A6:B6"/>
    <mergeCell ref="A8:B8"/>
    <mergeCell ref="F8:G8"/>
    <mergeCell ref="H8:I8"/>
    <mergeCell ref="C3:O3"/>
    <mergeCell ref="C4:O4"/>
    <mergeCell ref="C5:O5"/>
    <mergeCell ref="C6:O6"/>
    <mergeCell ref="C7:O7"/>
  </mergeCells>
  <pageMargins left="0.2" right="0.2" top="0.25" bottom="0.25" header="0.3" footer="0.3"/>
  <pageSetup scale="76"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5" x14ac:dyDescent="0.25"/>
  <sheetData>
    <row r="1" spans="1:1" x14ac:dyDescent="0.25">
      <c r="A1" t="s">
        <v>386</v>
      </c>
    </row>
    <row r="2" spans="1:1" x14ac:dyDescent="0.25">
      <c r="A2" t="s">
        <v>449</v>
      </c>
    </row>
    <row r="3" spans="1:1" x14ac:dyDescent="0.25">
      <c r="A3" t="s">
        <v>443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workbookViewId="0">
      <selection activeCell="A14" sqref="A14"/>
    </sheetView>
  </sheetViews>
  <sheetFormatPr defaultRowHeight="15" x14ac:dyDescent="0.25"/>
  <cols>
    <col min="1" max="1" width="43.7109375" customWidth="1"/>
  </cols>
  <sheetData>
    <row r="2" spans="1:1" ht="18" x14ac:dyDescent="0.25">
      <c r="A2" s="85" t="s">
        <v>386</v>
      </c>
    </row>
    <row r="3" spans="1:1" ht="18" x14ac:dyDescent="0.25">
      <c r="A3" s="85" t="s">
        <v>385</v>
      </c>
    </row>
    <row r="4" spans="1:1" ht="18" x14ac:dyDescent="0.25">
      <c r="A4" s="85" t="s">
        <v>387</v>
      </c>
    </row>
    <row r="5" spans="1:1" ht="18" x14ac:dyDescent="0.25">
      <c r="A5" s="85" t="s">
        <v>388</v>
      </c>
    </row>
    <row r="6" spans="1:1" ht="36" x14ac:dyDescent="0.25">
      <c r="A6" s="86" t="s">
        <v>393</v>
      </c>
    </row>
    <row r="7" spans="1:1" ht="18" x14ac:dyDescent="0.25">
      <c r="A7" s="85" t="s">
        <v>407</v>
      </c>
    </row>
    <row r="10" spans="1:1" x14ac:dyDescent="0.25">
      <c r="A10" t="s">
        <v>389</v>
      </c>
    </row>
    <row r="11" spans="1:1" x14ac:dyDescent="0.25">
      <c r="A11" t="s">
        <v>390</v>
      </c>
    </row>
    <row r="12" spans="1:1" x14ac:dyDescent="0.25">
      <c r="A12" t="s">
        <v>391</v>
      </c>
    </row>
    <row r="13" spans="1:1" x14ac:dyDescent="0.25">
      <c r="A13" t="s">
        <v>409</v>
      </c>
    </row>
    <row r="14" spans="1:1" x14ac:dyDescent="0.25">
      <c r="A14" t="s">
        <v>392</v>
      </c>
    </row>
    <row r="15" spans="1:1" x14ac:dyDescent="0.25">
      <c r="A15" t="s">
        <v>407</v>
      </c>
    </row>
    <row r="18" spans="1:1" ht="37.5" customHeight="1" x14ac:dyDescent="0.25">
      <c r="A18" s="87" t="s">
        <v>395</v>
      </c>
    </row>
    <row r="19" spans="1:1" ht="30" x14ac:dyDescent="0.25">
      <c r="A19" s="87" t="s">
        <v>396</v>
      </c>
    </row>
    <row r="20" spans="1:1" x14ac:dyDescent="0.25">
      <c r="A20" t="s">
        <v>392</v>
      </c>
    </row>
    <row r="21" spans="1:1" x14ac:dyDescent="0.25">
      <c r="A21" t="s">
        <v>407</v>
      </c>
    </row>
    <row r="23" spans="1:1" x14ac:dyDescent="0.25">
      <c r="A23" s="88" t="s">
        <v>394</v>
      </c>
    </row>
    <row r="24" spans="1:1" x14ac:dyDescent="0.25">
      <c r="A24" t="s">
        <v>397</v>
      </c>
    </row>
    <row r="25" spans="1:1" x14ac:dyDescent="0.25">
      <c r="A25" t="s">
        <v>406</v>
      </c>
    </row>
    <row r="26" spans="1:1" x14ac:dyDescent="0.25">
      <c r="A26" t="s">
        <v>408</v>
      </c>
    </row>
    <row r="27" spans="1:1" x14ac:dyDescent="0.25">
      <c r="A27" t="s">
        <v>402</v>
      </c>
    </row>
    <row r="28" spans="1:1" x14ac:dyDescent="0.25">
      <c r="A28" t="s">
        <v>398</v>
      </c>
    </row>
    <row r="29" spans="1:1" x14ac:dyDescent="0.25">
      <c r="A29" t="s">
        <v>399</v>
      </c>
    </row>
    <row r="30" spans="1:1" x14ac:dyDescent="0.25">
      <c r="A30" t="s">
        <v>392</v>
      </c>
    </row>
    <row r="36" spans="1:1" x14ac:dyDescent="0.25">
      <c r="A36" t="s">
        <v>405</v>
      </c>
    </row>
    <row r="37" spans="1:1" x14ac:dyDescent="0.25">
      <c r="A37" t="s">
        <v>403</v>
      </c>
    </row>
    <row r="38" spans="1:1" x14ac:dyDescent="0.25">
      <c r="A38" t="s">
        <v>400</v>
      </c>
    </row>
    <row r="39" spans="1:1" x14ac:dyDescent="0.25">
      <c r="A39" t="s">
        <v>401</v>
      </c>
    </row>
    <row r="40" spans="1:1" x14ac:dyDescent="0.25">
      <c r="A40" t="s">
        <v>404</v>
      </c>
    </row>
    <row r="41" spans="1:1" x14ac:dyDescent="0.25">
      <c r="A41" t="s">
        <v>399</v>
      </c>
    </row>
    <row r="42" spans="1:1" x14ac:dyDescent="0.25">
      <c r="A42" t="s">
        <v>392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5" x14ac:dyDescent="0.25"/>
  <sheetData>
    <row r="1" spans="1:2" x14ac:dyDescent="0.25">
      <c r="A1">
        <v>1</v>
      </c>
      <c r="B1">
        <v>12</v>
      </c>
    </row>
    <row r="2" spans="1:2" x14ac:dyDescent="0.25">
      <c r="B2">
        <v>18</v>
      </c>
    </row>
    <row r="3" spans="1:2" x14ac:dyDescent="0.25">
      <c r="B3">
        <v>24</v>
      </c>
    </row>
    <row r="4" spans="1:2" x14ac:dyDescent="0.25">
      <c r="B4">
        <v>30</v>
      </c>
    </row>
    <row r="5" spans="1:2" x14ac:dyDescent="0.25">
      <c r="B5">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16</v>
      </c>
      <c r="B1" t="s">
        <v>13</v>
      </c>
      <c r="C1" t="s">
        <v>19</v>
      </c>
      <c r="D1" t="s">
        <v>294</v>
      </c>
    </row>
    <row r="2" spans="1:4" x14ac:dyDescent="0.25">
      <c r="A2" t="s">
        <v>17</v>
      </c>
      <c r="B2" t="s">
        <v>14</v>
      </c>
      <c r="C2" t="s">
        <v>20</v>
      </c>
      <c r="D2" t="s">
        <v>295</v>
      </c>
    </row>
    <row r="3" spans="1:4" x14ac:dyDescent="0.25">
      <c r="A3" t="s">
        <v>18</v>
      </c>
      <c r="C3" t="s">
        <v>21</v>
      </c>
    </row>
    <row r="4" spans="1:4" x14ac:dyDescent="0.25">
      <c r="C4" t="s">
        <v>22</v>
      </c>
    </row>
    <row r="5" spans="1:4" x14ac:dyDescent="0.25">
      <c r="C5" t="s">
        <v>23</v>
      </c>
    </row>
    <row r="6" spans="1:4" x14ac:dyDescent="0.25">
      <c r="C6" t="s">
        <v>24</v>
      </c>
    </row>
    <row r="7" spans="1:4" x14ac:dyDescent="0.25">
      <c r="C7" t="s">
        <v>25</v>
      </c>
    </row>
    <row r="8" spans="1:4" x14ac:dyDescent="0.25">
      <c r="C8" t="s">
        <v>26</v>
      </c>
    </row>
    <row r="9" spans="1:4" x14ac:dyDescent="0.25">
      <c r="C9" t="s">
        <v>27</v>
      </c>
    </row>
    <row r="10" spans="1:4" x14ac:dyDescent="0.25">
      <c r="C10" t="s">
        <v>28</v>
      </c>
    </row>
    <row r="11" spans="1:4" x14ac:dyDescent="0.25">
      <c r="C11" t="s">
        <v>29</v>
      </c>
    </row>
    <row r="12" spans="1:4" x14ac:dyDescent="0.25">
      <c r="C12" t="s">
        <v>30</v>
      </c>
    </row>
    <row r="13" spans="1:4" x14ac:dyDescent="0.25">
      <c r="C13" t="s">
        <v>31</v>
      </c>
    </row>
    <row r="14" spans="1:4" x14ac:dyDescent="0.25">
      <c r="C14" t="s">
        <v>32</v>
      </c>
    </row>
    <row r="15" spans="1:4" x14ac:dyDescent="0.25">
      <c r="C15" t="s">
        <v>33</v>
      </c>
    </row>
    <row r="16" spans="1:4" x14ac:dyDescent="0.25">
      <c r="C16" t="s">
        <v>34</v>
      </c>
    </row>
    <row r="17" spans="3:3" x14ac:dyDescent="0.25">
      <c r="C17" t="s">
        <v>35</v>
      </c>
    </row>
    <row r="18" spans="3:3" x14ac:dyDescent="0.25">
      <c r="C18" t="s">
        <v>36</v>
      </c>
    </row>
    <row r="19" spans="3:3" x14ac:dyDescent="0.25">
      <c r="C19" t="s">
        <v>37</v>
      </c>
    </row>
    <row r="20" spans="3:3" x14ac:dyDescent="0.25">
      <c r="C20" t="s">
        <v>38</v>
      </c>
    </row>
    <row r="21" spans="3:3" x14ac:dyDescent="0.25">
      <c r="C21" t="s">
        <v>39</v>
      </c>
    </row>
    <row r="22" spans="3:3" x14ac:dyDescent="0.25">
      <c r="C22" t="s">
        <v>40</v>
      </c>
    </row>
    <row r="23" spans="3:3" x14ac:dyDescent="0.25">
      <c r="C23" t="s">
        <v>41</v>
      </c>
    </row>
    <row r="24" spans="3:3" x14ac:dyDescent="0.25">
      <c r="C24" t="s">
        <v>42</v>
      </c>
    </row>
    <row r="25" spans="3:3" x14ac:dyDescent="0.25">
      <c r="C25" t="s">
        <v>43</v>
      </c>
    </row>
    <row r="26" spans="3:3" x14ac:dyDescent="0.25">
      <c r="C26" t="s">
        <v>44</v>
      </c>
    </row>
    <row r="27" spans="3:3" x14ac:dyDescent="0.25">
      <c r="C27" t="s">
        <v>45</v>
      </c>
    </row>
    <row r="28" spans="3:3" x14ac:dyDescent="0.25">
      <c r="C28" t="s">
        <v>46</v>
      </c>
    </row>
    <row r="29" spans="3:3" x14ac:dyDescent="0.25">
      <c r="C29" t="s">
        <v>47</v>
      </c>
    </row>
    <row r="30" spans="3:3" x14ac:dyDescent="0.25">
      <c r="C30" t="s">
        <v>48</v>
      </c>
    </row>
    <row r="31" spans="3:3" x14ac:dyDescent="0.25">
      <c r="C31" t="s">
        <v>49</v>
      </c>
    </row>
    <row r="32" spans="3:3" x14ac:dyDescent="0.25">
      <c r="C32" t="s">
        <v>50</v>
      </c>
    </row>
    <row r="33" spans="3:3" x14ac:dyDescent="0.25">
      <c r="C33" t="s">
        <v>51</v>
      </c>
    </row>
    <row r="34" spans="3:3" x14ac:dyDescent="0.25">
      <c r="C34" t="s">
        <v>52</v>
      </c>
    </row>
    <row r="35" spans="3:3" x14ac:dyDescent="0.25">
      <c r="C35" t="s">
        <v>53</v>
      </c>
    </row>
    <row r="36" spans="3:3" x14ac:dyDescent="0.25">
      <c r="C36" t="s">
        <v>54</v>
      </c>
    </row>
    <row r="37" spans="3:3" x14ac:dyDescent="0.25">
      <c r="C37" t="s">
        <v>55</v>
      </c>
    </row>
    <row r="38" spans="3:3" x14ac:dyDescent="0.25">
      <c r="C38" t="s">
        <v>56</v>
      </c>
    </row>
    <row r="39" spans="3:3" x14ac:dyDescent="0.25">
      <c r="C39" t="s">
        <v>57</v>
      </c>
    </row>
    <row r="40" spans="3:3" x14ac:dyDescent="0.25">
      <c r="C40" t="s">
        <v>58</v>
      </c>
    </row>
    <row r="41" spans="3:3" x14ac:dyDescent="0.25">
      <c r="C41" t="s">
        <v>59</v>
      </c>
    </row>
    <row r="42" spans="3:3" x14ac:dyDescent="0.25">
      <c r="C42" t="s">
        <v>60</v>
      </c>
    </row>
    <row r="43" spans="3:3" x14ac:dyDescent="0.25">
      <c r="C43" t="s">
        <v>61</v>
      </c>
    </row>
    <row r="44" spans="3:3" x14ac:dyDescent="0.25">
      <c r="C44" t="s">
        <v>62</v>
      </c>
    </row>
    <row r="45" spans="3:3" x14ac:dyDescent="0.25">
      <c r="C45" t="s">
        <v>63</v>
      </c>
    </row>
    <row r="46" spans="3:3" x14ac:dyDescent="0.25">
      <c r="C46" t="s">
        <v>64</v>
      </c>
    </row>
    <row r="47" spans="3:3" x14ac:dyDescent="0.25">
      <c r="C47" t="s">
        <v>65</v>
      </c>
    </row>
    <row r="48" spans="3:3" x14ac:dyDescent="0.25">
      <c r="C48" t="s">
        <v>66</v>
      </c>
    </row>
    <row r="49" spans="3:3" x14ac:dyDescent="0.25">
      <c r="C49" t="s">
        <v>67</v>
      </c>
    </row>
    <row r="50" spans="3:3" x14ac:dyDescent="0.25">
      <c r="C50" t="s">
        <v>68</v>
      </c>
    </row>
    <row r="51" spans="3:3" x14ac:dyDescent="0.25">
      <c r="C51" t="s">
        <v>69</v>
      </c>
    </row>
    <row r="52" spans="3:3" x14ac:dyDescent="0.25">
      <c r="C52" t="s">
        <v>70</v>
      </c>
    </row>
    <row r="53" spans="3:3" x14ac:dyDescent="0.25">
      <c r="C53" t="s">
        <v>71</v>
      </c>
    </row>
    <row r="54" spans="3:3" x14ac:dyDescent="0.25">
      <c r="C54" t="s">
        <v>72</v>
      </c>
    </row>
    <row r="55" spans="3:3" x14ac:dyDescent="0.25">
      <c r="C55" t="s">
        <v>73</v>
      </c>
    </row>
    <row r="56" spans="3:3" x14ac:dyDescent="0.25">
      <c r="C56" t="s">
        <v>74</v>
      </c>
    </row>
    <row r="57" spans="3:3" x14ac:dyDescent="0.25">
      <c r="C57" t="s">
        <v>75</v>
      </c>
    </row>
    <row r="58" spans="3:3" x14ac:dyDescent="0.25">
      <c r="C58" t="s">
        <v>76</v>
      </c>
    </row>
    <row r="59" spans="3:3" x14ac:dyDescent="0.25">
      <c r="C59" t="s">
        <v>77</v>
      </c>
    </row>
    <row r="60" spans="3:3" x14ac:dyDescent="0.25">
      <c r="C60" t="s">
        <v>78</v>
      </c>
    </row>
    <row r="61" spans="3:3" x14ac:dyDescent="0.25">
      <c r="C61" t="s">
        <v>79</v>
      </c>
    </row>
    <row r="62" spans="3:3" x14ac:dyDescent="0.25">
      <c r="C62" t="s">
        <v>80</v>
      </c>
    </row>
    <row r="63" spans="3:3" x14ac:dyDescent="0.25">
      <c r="C63" t="s">
        <v>81</v>
      </c>
    </row>
    <row r="64" spans="3:3" x14ac:dyDescent="0.25">
      <c r="C64" t="s">
        <v>82</v>
      </c>
    </row>
    <row r="65" spans="3:3" x14ac:dyDescent="0.25">
      <c r="C65" t="s">
        <v>83</v>
      </c>
    </row>
    <row r="66" spans="3:3" x14ac:dyDescent="0.25">
      <c r="C66" t="s">
        <v>84</v>
      </c>
    </row>
    <row r="67" spans="3:3" x14ac:dyDescent="0.25">
      <c r="C67" t="s">
        <v>85</v>
      </c>
    </row>
    <row r="68" spans="3:3" x14ac:dyDescent="0.25">
      <c r="C68" t="s">
        <v>86</v>
      </c>
    </row>
    <row r="69" spans="3:3" x14ac:dyDescent="0.25">
      <c r="C69" t="s">
        <v>87</v>
      </c>
    </row>
    <row r="70" spans="3:3" x14ac:dyDescent="0.25">
      <c r="C70" t="s">
        <v>88</v>
      </c>
    </row>
    <row r="71" spans="3:3" x14ac:dyDescent="0.25">
      <c r="C71" t="s">
        <v>89</v>
      </c>
    </row>
    <row r="72" spans="3:3" x14ac:dyDescent="0.25">
      <c r="C72" t="s">
        <v>90</v>
      </c>
    </row>
    <row r="73" spans="3:3" x14ac:dyDescent="0.25">
      <c r="C73" t="s">
        <v>91</v>
      </c>
    </row>
    <row r="74" spans="3:3" x14ac:dyDescent="0.25">
      <c r="C74" t="s">
        <v>92</v>
      </c>
    </row>
    <row r="75" spans="3:3" x14ac:dyDescent="0.25">
      <c r="C75" t="s">
        <v>93</v>
      </c>
    </row>
    <row r="76" spans="3:3" x14ac:dyDescent="0.25">
      <c r="C76" t="s">
        <v>94</v>
      </c>
    </row>
    <row r="77" spans="3:3" x14ac:dyDescent="0.25">
      <c r="C77" t="s">
        <v>95</v>
      </c>
    </row>
    <row r="78" spans="3:3" x14ac:dyDescent="0.25">
      <c r="C78" t="s">
        <v>96</v>
      </c>
    </row>
    <row r="79" spans="3:3" x14ac:dyDescent="0.25">
      <c r="C79" t="s">
        <v>97</v>
      </c>
    </row>
    <row r="80" spans="3:3" x14ac:dyDescent="0.25">
      <c r="C80" t="s">
        <v>98</v>
      </c>
    </row>
    <row r="81" spans="3:3" x14ac:dyDescent="0.25">
      <c r="C81" t="s">
        <v>99</v>
      </c>
    </row>
    <row r="82" spans="3:3" x14ac:dyDescent="0.25">
      <c r="C82" t="s">
        <v>100</v>
      </c>
    </row>
    <row r="83" spans="3:3" x14ac:dyDescent="0.25">
      <c r="C83" t="s">
        <v>101</v>
      </c>
    </row>
    <row r="84" spans="3:3" x14ac:dyDescent="0.25">
      <c r="C84" t="s">
        <v>102</v>
      </c>
    </row>
    <row r="85" spans="3:3" x14ac:dyDescent="0.25">
      <c r="C85" t="s">
        <v>103</v>
      </c>
    </row>
    <row r="86" spans="3:3" x14ac:dyDescent="0.25">
      <c r="C86" t="s">
        <v>104</v>
      </c>
    </row>
    <row r="87" spans="3:3" x14ac:dyDescent="0.25">
      <c r="C87" t="s">
        <v>105</v>
      </c>
    </row>
    <row r="88" spans="3:3" x14ac:dyDescent="0.25">
      <c r="C88" t="s">
        <v>106</v>
      </c>
    </row>
    <row r="89" spans="3:3" x14ac:dyDescent="0.25">
      <c r="C89" t="s">
        <v>107</v>
      </c>
    </row>
    <row r="90" spans="3:3" x14ac:dyDescent="0.25">
      <c r="C90" t="s">
        <v>108</v>
      </c>
    </row>
    <row r="91" spans="3:3" x14ac:dyDescent="0.25">
      <c r="C91" t="s">
        <v>109</v>
      </c>
    </row>
    <row r="92" spans="3:3" x14ac:dyDescent="0.25">
      <c r="C92" t="s">
        <v>110</v>
      </c>
    </row>
    <row r="93" spans="3:3" x14ac:dyDescent="0.25">
      <c r="C93" t="s">
        <v>111</v>
      </c>
    </row>
    <row r="94" spans="3:3" x14ac:dyDescent="0.25">
      <c r="C94" t="s">
        <v>112</v>
      </c>
    </row>
    <row r="95" spans="3:3" x14ac:dyDescent="0.25">
      <c r="C95" t="s">
        <v>113</v>
      </c>
    </row>
    <row r="96" spans="3:3" x14ac:dyDescent="0.25">
      <c r="C96" t="s">
        <v>114</v>
      </c>
    </row>
    <row r="97" spans="3:3" x14ac:dyDescent="0.25">
      <c r="C97" t="s">
        <v>115</v>
      </c>
    </row>
    <row r="98" spans="3:3" x14ac:dyDescent="0.25">
      <c r="C98" t="s">
        <v>116</v>
      </c>
    </row>
    <row r="99" spans="3:3" x14ac:dyDescent="0.25">
      <c r="C99" t="s">
        <v>117</v>
      </c>
    </row>
    <row r="100" spans="3:3" x14ac:dyDescent="0.25">
      <c r="C100" t="s">
        <v>118</v>
      </c>
    </row>
    <row r="101" spans="3:3" x14ac:dyDescent="0.25">
      <c r="C101" t="s">
        <v>119</v>
      </c>
    </row>
    <row r="102" spans="3:3" x14ac:dyDescent="0.25">
      <c r="C102" t="s">
        <v>120</v>
      </c>
    </row>
    <row r="103" spans="3:3" x14ac:dyDescent="0.25">
      <c r="C103" t="s">
        <v>121</v>
      </c>
    </row>
    <row r="104" spans="3:3" x14ac:dyDescent="0.25">
      <c r="C104" t="s">
        <v>122</v>
      </c>
    </row>
    <row r="105" spans="3:3" x14ac:dyDescent="0.25">
      <c r="C105" t="s">
        <v>123</v>
      </c>
    </row>
    <row r="106" spans="3:3" x14ac:dyDescent="0.25">
      <c r="C106" t="s">
        <v>124</v>
      </c>
    </row>
    <row r="107" spans="3:3" x14ac:dyDescent="0.25">
      <c r="C107" t="s">
        <v>125</v>
      </c>
    </row>
    <row r="108" spans="3:3" x14ac:dyDescent="0.25">
      <c r="C108" t="s">
        <v>126</v>
      </c>
    </row>
    <row r="109" spans="3:3" x14ac:dyDescent="0.25">
      <c r="C109" t="s">
        <v>127</v>
      </c>
    </row>
    <row r="110" spans="3:3" x14ac:dyDescent="0.25">
      <c r="C110" t="s">
        <v>128</v>
      </c>
    </row>
    <row r="111" spans="3:3" x14ac:dyDescent="0.25">
      <c r="C111" t="s">
        <v>129</v>
      </c>
    </row>
    <row r="112" spans="3:3" x14ac:dyDescent="0.25">
      <c r="C112" t="s">
        <v>130</v>
      </c>
    </row>
    <row r="113" spans="3:3" x14ac:dyDescent="0.25">
      <c r="C113" t="s">
        <v>131</v>
      </c>
    </row>
    <row r="114" spans="3:3" x14ac:dyDescent="0.25">
      <c r="C114" t="s">
        <v>132</v>
      </c>
    </row>
    <row r="115" spans="3:3" x14ac:dyDescent="0.25">
      <c r="C115" t="s">
        <v>133</v>
      </c>
    </row>
    <row r="116" spans="3:3" x14ac:dyDescent="0.25">
      <c r="C116" t="s">
        <v>134</v>
      </c>
    </row>
    <row r="117" spans="3:3" x14ac:dyDescent="0.25">
      <c r="C117" t="s">
        <v>135</v>
      </c>
    </row>
    <row r="118" spans="3:3" x14ac:dyDescent="0.25">
      <c r="C118" t="s">
        <v>136</v>
      </c>
    </row>
    <row r="119" spans="3:3" x14ac:dyDescent="0.25">
      <c r="C119" t="s">
        <v>137</v>
      </c>
    </row>
    <row r="120" spans="3:3" x14ac:dyDescent="0.25">
      <c r="C120" t="s">
        <v>138</v>
      </c>
    </row>
    <row r="121" spans="3:3" x14ac:dyDescent="0.25">
      <c r="C121" t="s">
        <v>139</v>
      </c>
    </row>
    <row r="122" spans="3:3" x14ac:dyDescent="0.25">
      <c r="C122" t="s">
        <v>140</v>
      </c>
    </row>
    <row r="123" spans="3:3" x14ac:dyDescent="0.25">
      <c r="C123" t="s">
        <v>141</v>
      </c>
    </row>
    <row r="124" spans="3:3" x14ac:dyDescent="0.25">
      <c r="C124" t="s">
        <v>142</v>
      </c>
    </row>
    <row r="125" spans="3:3" x14ac:dyDescent="0.25">
      <c r="C125" t="s">
        <v>143</v>
      </c>
    </row>
    <row r="126" spans="3:3" x14ac:dyDescent="0.25">
      <c r="C126" t="s">
        <v>144</v>
      </c>
    </row>
    <row r="127" spans="3:3" x14ac:dyDescent="0.25">
      <c r="C127" t="s">
        <v>145</v>
      </c>
    </row>
    <row r="128" spans="3:3" x14ac:dyDescent="0.25">
      <c r="C128" t="s">
        <v>146</v>
      </c>
    </row>
    <row r="129" spans="3:3" x14ac:dyDescent="0.25">
      <c r="C129" t="s">
        <v>147</v>
      </c>
    </row>
    <row r="130" spans="3:3" x14ac:dyDescent="0.25">
      <c r="C130" t="s">
        <v>148</v>
      </c>
    </row>
    <row r="131" spans="3:3" x14ac:dyDescent="0.25">
      <c r="C131" t="s">
        <v>149</v>
      </c>
    </row>
    <row r="132" spans="3:3" x14ac:dyDescent="0.25">
      <c r="C132" t="s">
        <v>150</v>
      </c>
    </row>
    <row r="133" spans="3:3" x14ac:dyDescent="0.25">
      <c r="C133" t="s">
        <v>151</v>
      </c>
    </row>
    <row r="134" spans="3:3" x14ac:dyDescent="0.25">
      <c r="C134" t="s">
        <v>152</v>
      </c>
    </row>
    <row r="135" spans="3:3" x14ac:dyDescent="0.25">
      <c r="C135" t="s">
        <v>153</v>
      </c>
    </row>
    <row r="136" spans="3:3" x14ac:dyDescent="0.25">
      <c r="C136" t="s">
        <v>154</v>
      </c>
    </row>
    <row r="137" spans="3:3" x14ac:dyDescent="0.25">
      <c r="C137" t="s">
        <v>155</v>
      </c>
    </row>
    <row r="138" spans="3:3" x14ac:dyDescent="0.25">
      <c r="C138" t="s">
        <v>156</v>
      </c>
    </row>
    <row r="139" spans="3:3" x14ac:dyDescent="0.25">
      <c r="C139" t="s">
        <v>157</v>
      </c>
    </row>
    <row r="140" spans="3:3" x14ac:dyDescent="0.25">
      <c r="C140" t="s">
        <v>158</v>
      </c>
    </row>
    <row r="141" spans="3:3" x14ac:dyDescent="0.25">
      <c r="C141" t="s">
        <v>159</v>
      </c>
    </row>
    <row r="142" spans="3:3" x14ac:dyDescent="0.25">
      <c r="C142" t="s">
        <v>160</v>
      </c>
    </row>
    <row r="143" spans="3:3" x14ac:dyDescent="0.25">
      <c r="C143" t="s">
        <v>161</v>
      </c>
    </row>
    <row r="144" spans="3:3" x14ac:dyDescent="0.25">
      <c r="C144" t="s">
        <v>162</v>
      </c>
    </row>
    <row r="145" spans="3:3" x14ac:dyDescent="0.25">
      <c r="C145" t="s">
        <v>163</v>
      </c>
    </row>
    <row r="146" spans="3:3" x14ac:dyDescent="0.25">
      <c r="C146" t="s">
        <v>164</v>
      </c>
    </row>
    <row r="147" spans="3:3" x14ac:dyDescent="0.25">
      <c r="C147" t="s">
        <v>165</v>
      </c>
    </row>
    <row r="148" spans="3:3" x14ac:dyDescent="0.25">
      <c r="C148" t="s">
        <v>166</v>
      </c>
    </row>
    <row r="149" spans="3:3" x14ac:dyDescent="0.25">
      <c r="C149" t="s">
        <v>167</v>
      </c>
    </row>
    <row r="150" spans="3:3" x14ac:dyDescent="0.25">
      <c r="C150" t="s">
        <v>168</v>
      </c>
    </row>
    <row r="151" spans="3:3" x14ac:dyDescent="0.25">
      <c r="C151" t="s">
        <v>169</v>
      </c>
    </row>
    <row r="152" spans="3:3" x14ac:dyDescent="0.25">
      <c r="C152" t="s">
        <v>170</v>
      </c>
    </row>
    <row r="153" spans="3:3" x14ac:dyDescent="0.25">
      <c r="C153" t="s">
        <v>171</v>
      </c>
    </row>
    <row r="154" spans="3:3" x14ac:dyDescent="0.25">
      <c r="C154" t="s">
        <v>172</v>
      </c>
    </row>
    <row r="155" spans="3:3" x14ac:dyDescent="0.25">
      <c r="C155" t="s">
        <v>173</v>
      </c>
    </row>
    <row r="156" spans="3:3" x14ac:dyDescent="0.25">
      <c r="C156" t="s">
        <v>174</v>
      </c>
    </row>
    <row r="157" spans="3:3" x14ac:dyDescent="0.25">
      <c r="C157" t="s">
        <v>175</v>
      </c>
    </row>
    <row r="158" spans="3:3" x14ac:dyDescent="0.25">
      <c r="C158" t="s">
        <v>176</v>
      </c>
    </row>
    <row r="159" spans="3:3" x14ac:dyDescent="0.25">
      <c r="C159" t="s">
        <v>177</v>
      </c>
    </row>
    <row r="160" spans="3:3" x14ac:dyDescent="0.25">
      <c r="C160" t="s">
        <v>178</v>
      </c>
    </row>
    <row r="161" spans="3:3" x14ac:dyDescent="0.25">
      <c r="C161" t="s">
        <v>179</v>
      </c>
    </row>
    <row r="162" spans="3:3" x14ac:dyDescent="0.25">
      <c r="C162" t="s">
        <v>180</v>
      </c>
    </row>
    <row r="163" spans="3:3" x14ac:dyDescent="0.25">
      <c r="C163" t="s">
        <v>181</v>
      </c>
    </row>
    <row r="164" spans="3:3" x14ac:dyDescent="0.25">
      <c r="C164" t="s">
        <v>182</v>
      </c>
    </row>
    <row r="165" spans="3:3" x14ac:dyDescent="0.25">
      <c r="C165" t="s">
        <v>183</v>
      </c>
    </row>
    <row r="166" spans="3:3" x14ac:dyDescent="0.25">
      <c r="C166" t="s">
        <v>184</v>
      </c>
    </row>
    <row r="167" spans="3:3" x14ac:dyDescent="0.25">
      <c r="C167" t="s">
        <v>185</v>
      </c>
    </row>
    <row r="168" spans="3:3" x14ac:dyDescent="0.25">
      <c r="C168" t="s">
        <v>186</v>
      </c>
    </row>
    <row r="169" spans="3:3" x14ac:dyDescent="0.25">
      <c r="C169" t="s">
        <v>187</v>
      </c>
    </row>
    <row r="170" spans="3:3" x14ac:dyDescent="0.25">
      <c r="C170" t="s">
        <v>188</v>
      </c>
    </row>
    <row r="171" spans="3:3" x14ac:dyDescent="0.25">
      <c r="C171" t="s">
        <v>189</v>
      </c>
    </row>
    <row r="172" spans="3:3" x14ac:dyDescent="0.25">
      <c r="C172" t="s">
        <v>190</v>
      </c>
    </row>
    <row r="173" spans="3:3" x14ac:dyDescent="0.25">
      <c r="C173" t="s">
        <v>191</v>
      </c>
    </row>
    <row r="174" spans="3:3" x14ac:dyDescent="0.25">
      <c r="C174" t="s">
        <v>192</v>
      </c>
    </row>
    <row r="175" spans="3:3" x14ac:dyDescent="0.25">
      <c r="C175" t="s">
        <v>193</v>
      </c>
    </row>
    <row r="176" spans="3:3" x14ac:dyDescent="0.25">
      <c r="C176" t="s">
        <v>194</v>
      </c>
    </row>
    <row r="177" spans="3:3" x14ac:dyDescent="0.25">
      <c r="C177" t="s">
        <v>195</v>
      </c>
    </row>
    <row r="178" spans="3:3" x14ac:dyDescent="0.25">
      <c r="C178" t="s">
        <v>196</v>
      </c>
    </row>
    <row r="179" spans="3:3" x14ac:dyDescent="0.25">
      <c r="C179" t="s">
        <v>197</v>
      </c>
    </row>
    <row r="180" spans="3:3" x14ac:dyDescent="0.25">
      <c r="C180" t="s">
        <v>198</v>
      </c>
    </row>
    <row r="181" spans="3:3" x14ac:dyDescent="0.25">
      <c r="C181" t="s">
        <v>199</v>
      </c>
    </row>
    <row r="182" spans="3:3" x14ac:dyDescent="0.25">
      <c r="C182" t="s">
        <v>200</v>
      </c>
    </row>
    <row r="183" spans="3:3" x14ac:dyDescent="0.25">
      <c r="C183" t="s">
        <v>201</v>
      </c>
    </row>
    <row r="184" spans="3:3" x14ac:dyDescent="0.25">
      <c r="C184" t="s">
        <v>202</v>
      </c>
    </row>
    <row r="185" spans="3:3" x14ac:dyDescent="0.25">
      <c r="C185" t="s">
        <v>203</v>
      </c>
    </row>
    <row r="186" spans="3:3" x14ac:dyDescent="0.25">
      <c r="C186" t="s">
        <v>204</v>
      </c>
    </row>
    <row r="187" spans="3:3" x14ac:dyDescent="0.25">
      <c r="C187" t="s">
        <v>205</v>
      </c>
    </row>
    <row r="188" spans="3:3" x14ac:dyDescent="0.25">
      <c r="C188" t="s">
        <v>206</v>
      </c>
    </row>
    <row r="189" spans="3:3" x14ac:dyDescent="0.25">
      <c r="C189" t="s">
        <v>207</v>
      </c>
    </row>
    <row r="190" spans="3:3" x14ac:dyDescent="0.25">
      <c r="C190" t="s">
        <v>208</v>
      </c>
    </row>
    <row r="191" spans="3:3" x14ac:dyDescent="0.25">
      <c r="C191" t="s">
        <v>209</v>
      </c>
    </row>
    <row r="192" spans="3:3" x14ac:dyDescent="0.25">
      <c r="C192" t="s">
        <v>210</v>
      </c>
    </row>
    <row r="193" spans="3:3" x14ac:dyDescent="0.25">
      <c r="C193" t="s">
        <v>211</v>
      </c>
    </row>
    <row r="194" spans="3:3" x14ac:dyDescent="0.25">
      <c r="C194" t="s">
        <v>212</v>
      </c>
    </row>
    <row r="195" spans="3:3" x14ac:dyDescent="0.25">
      <c r="C195" t="s">
        <v>213</v>
      </c>
    </row>
    <row r="196" spans="3:3" x14ac:dyDescent="0.25">
      <c r="C196" t="s">
        <v>214</v>
      </c>
    </row>
    <row r="197" spans="3:3" x14ac:dyDescent="0.25">
      <c r="C197" t="s">
        <v>215</v>
      </c>
    </row>
    <row r="198" spans="3:3" x14ac:dyDescent="0.25">
      <c r="C198" t="s">
        <v>216</v>
      </c>
    </row>
    <row r="199" spans="3:3" x14ac:dyDescent="0.25">
      <c r="C199" t="s">
        <v>217</v>
      </c>
    </row>
    <row r="200" spans="3:3" x14ac:dyDescent="0.25">
      <c r="C200" t="s">
        <v>218</v>
      </c>
    </row>
    <row r="201" spans="3:3" x14ac:dyDescent="0.25">
      <c r="C201" t="s">
        <v>219</v>
      </c>
    </row>
    <row r="202" spans="3:3" x14ac:dyDescent="0.25">
      <c r="C202" t="s">
        <v>220</v>
      </c>
    </row>
    <row r="203" spans="3:3" x14ac:dyDescent="0.25">
      <c r="C203" t="s">
        <v>221</v>
      </c>
    </row>
    <row r="204" spans="3:3" x14ac:dyDescent="0.25">
      <c r="C204" t="s">
        <v>222</v>
      </c>
    </row>
    <row r="205" spans="3:3" x14ac:dyDescent="0.25">
      <c r="C205" t="s">
        <v>223</v>
      </c>
    </row>
    <row r="206" spans="3:3" x14ac:dyDescent="0.25">
      <c r="C206" t="s">
        <v>224</v>
      </c>
    </row>
    <row r="207" spans="3:3" x14ac:dyDescent="0.25">
      <c r="C207" t="s">
        <v>225</v>
      </c>
    </row>
    <row r="208" spans="3:3" x14ac:dyDescent="0.25">
      <c r="C208" t="s">
        <v>226</v>
      </c>
    </row>
    <row r="209" spans="3:3" x14ac:dyDescent="0.25">
      <c r="C209" t="s">
        <v>227</v>
      </c>
    </row>
    <row r="210" spans="3:3" x14ac:dyDescent="0.25">
      <c r="C210" t="s">
        <v>228</v>
      </c>
    </row>
    <row r="211" spans="3:3" x14ac:dyDescent="0.25">
      <c r="C211" t="s">
        <v>229</v>
      </c>
    </row>
    <row r="212" spans="3:3" x14ac:dyDescent="0.25">
      <c r="C212" t="s">
        <v>230</v>
      </c>
    </row>
    <row r="213" spans="3:3" x14ac:dyDescent="0.25">
      <c r="C213" t="s">
        <v>231</v>
      </c>
    </row>
    <row r="214" spans="3:3" x14ac:dyDescent="0.25">
      <c r="C214" t="s">
        <v>232</v>
      </c>
    </row>
    <row r="215" spans="3:3" x14ac:dyDescent="0.25">
      <c r="C215" t="s">
        <v>233</v>
      </c>
    </row>
    <row r="216" spans="3:3" x14ac:dyDescent="0.25">
      <c r="C216" t="s">
        <v>234</v>
      </c>
    </row>
    <row r="217" spans="3:3" x14ac:dyDescent="0.25">
      <c r="C217" t="s">
        <v>235</v>
      </c>
    </row>
    <row r="218" spans="3:3" x14ac:dyDescent="0.25">
      <c r="C218" t="s">
        <v>236</v>
      </c>
    </row>
    <row r="219" spans="3:3" x14ac:dyDescent="0.25">
      <c r="C219" t="s">
        <v>237</v>
      </c>
    </row>
    <row r="220" spans="3:3" x14ac:dyDescent="0.25">
      <c r="C220" t="s">
        <v>238</v>
      </c>
    </row>
    <row r="221" spans="3:3" x14ac:dyDescent="0.25">
      <c r="C221" t="s">
        <v>239</v>
      </c>
    </row>
    <row r="222" spans="3:3" x14ac:dyDescent="0.25">
      <c r="C222" t="s">
        <v>240</v>
      </c>
    </row>
    <row r="223" spans="3:3" x14ac:dyDescent="0.25">
      <c r="C223" t="s">
        <v>241</v>
      </c>
    </row>
    <row r="224" spans="3:3" x14ac:dyDescent="0.25">
      <c r="C224" t="s">
        <v>242</v>
      </c>
    </row>
    <row r="225" spans="3:3" x14ac:dyDescent="0.25">
      <c r="C225" t="s">
        <v>243</v>
      </c>
    </row>
    <row r="226" spans="3:3" x14ac:dyDescent="0.25">
      <c r="C226" t="s">
        <v>244</v>
      </c>
    </row>
    <row r="227" spans="3:3" x14ac:dyDescent="0.25">
      <c r="C227" t="s">
        <v>245</v>
      </c>
    </row>
    <row r="228" spans="3:3" x14ac:dyDescent="0.25">
      <c r="C228" t="s">
        <v>246</v>
      </c>
    </row>
    <row r="229" spans="3:3" x14ac:dyDescent="0.25">
      <c r="C229" t="s">
        <v>247</v>
      </c>
    </row>
    <row r="230" spans="3:3" x14ac:dyDescent="0.25">
      <c r="C230" t="s">
        <v>248</v>
      </c>
    </row>
    <row r="231" spans="3:3" x14ac:dyDescent="0.25">
      <c r="C231" t="s">
        <v>249</v>
      </c>
    </row>
    <row r="232" spans="3:3" x14ac:dyDescent="0.25">
      <c r="C232" t="s">
        <v>250</v>
      </c>
    </row>
    <row r="233" spans="3:3" x14ac:dyDescent="0.25">
      <c r="C233" t="s">
        <v>251</v>
      </c>
    </row>
    <row r="234" spans="3:3" x14ac:dyDescent="0.25">
      <c r="C234" t="s">
        <v>252</v>
      </c>
    </row>
    <row r="235" spans="3:3" x14ac:dyDescent="0.25">
      <c r="C235" t="s">
        <v>253</v>
      </c>
    </row>
    <row r="236" spans="3:3" x14ac:dyDescent="0.25">
      <c r="C236" t="s">
        <v>254</v>
      </c>
    </row>
    <row r="237" spans="3:3" x14ac:dyDescent="0.25">
      <c r="C237" t="s">
        <v>255</v>
      </c>
    </row>
    <row r="238" spans="3:3" x14ac:dyDescent="0.25">
      <c r="C238" t="s">
        <v>256</v>
      </c>
    </row>
    <row r="239" spans="3:3" x14ac:dyDescent="0.25">
      <c r="C239" t="s">
        <v>257</v>
      </c>
    </row>
    <row r="240" spans="3:3" x14ac:dyDescent="0.25">
      <c r="C240" t="s">
        <v>258</v>
      </c>
    </row>
    <row r="241" spans="3:3" x14ac:dyDescent="0.25">
      <c r="C241" t="s">
        <v>259</v>
      </c>
    </row>
    <row r="242" spans="3:3" x14ac:dyDescent="0.25">
      <c r="C242" t="s">
        <v>260</v>
      </c>
    </row>
    <row r="243" spans="3:3" x14ac:dyDescent="0.25">
      <c r="C243" t="s">
        <v>261</v>
      </c>
    </row>
    <row r="244" spans="3:3" x14ac:dyDescent="0.25">
      <c r="C244" t="s">
        <v>262</v>
      </c>
    </row>
    <row r="245" spans="3:3" x14ac:dyDescent="0.25">
      <c r="C245" t="s">
        <v>263</v>
      </c>
    </row>
    <row r="246" spans="3:3" x14ac:dyDescent="0.25">
      <c r="C246" t="s">
        <v>264</v>
      </c>
    </row>
    <row r="247" spans="3:3" x14ac:dyDescent="0.25">
      <c r="C247" t="s">
        <v>265</v>
      </c>
    </row>
    <row r="248" spans="3:3" x14ac:dyDescent="0.25">
      <c r="C248" t="s">
        <v>266</v>
      </c>
    </row>
    <row r="249" spans="3:3" x14ac:dyDescent="0.25">
      <c r="C249" t="s">
        <v>267</v>
      </c>
    </row>
    <row r="250" spans="3:3" x14ac:dyDescent="0.25">
      <c r="C250" t="s">
        <v>268</v>
      </c>
    </row>
    <row r="251" spans="3:3" x14ac:dyDescent="0.25">
      <c r="C251" t="s">
        <v>269</v>
      </c>
    </row>
    <row r="252" spans="3:3" x14ac:dyDescent="0.25">
      <c r="C252" t="s">
        <v>270</v>
      </c>
    </row>
    <row r="253" spans="3:3" x14ac:dyDescent="0.25">
      <c r="C253" t="s">
        <v>271</v>
      </c>
    </row>
    <row r="254" spans="3:3" x14ac:dyDescent="0.25">
      <c r="C254" t="s">
        <v>272</v>
      </c>
    </row>
    <row r="255" spans="3:3" x14ac:dyDescent="0.25">
      <c r="C255" t="s">
        <v>273</v>
      </c>
    </row>
    <row r="256" spans="3:3" x14ac:dyDescent="0.25">
      <c r="C256" t="s">
        <v>274</v>
      </c>
    </row>
    <row r="257" spans="3:3" x14ac:dyDescent="0.25">
      <c r="C257" t="s">
        <v>275</v>
      </c>
    </row>
    <row r="258" spans="3:3" x14ac:dyDescent="0.25">
      <c r="C258" t="s">
        <v>276</v>
      </c>
    </row>
    <row r="259" spans="3:3" x14ac:dyDescent="0.25">
      <c r="C259" t="s">
        <v>277</v>
      </c>
    </row>
    <row r="260" spans="3:3" x14ac:dyDescent="0.25">
      <c r="C260" t="s">
        <v>278</v>
      </c>
    </row>
    <row r="261" spans="3:3" x14ac:dyDescent="0.25">
      <c r="C261" t="s">
        <v>279</v>
      </c>
    </row>
    <row r="262" spans="3:3" x14ac:dyDescent="0.25">
      <c r="C262" t="s">
        <v>280</v>
      </c>
    </row>
    <row r="263" spans="3:3" x14ac:dyDescent="0.25">
      <c r="C263" t="s">
        <v>281</v>
      </c>
    </row>
    <row r="264" spans="3:3" x14ac:dyDescent="0.25">
      <c r="C264" t="s">
        <v>282</v>
      </c>
    </row>
    <row r="265" spans="3:3" x14ac:dyDescent="0.25">
      <c r="C265" t="s">
        <v>283</v>
      </c>
    </row>
    <row r="266" spans="3:3" x14ac:dyDescent="0.25">
      <c r="C266" t="s">
        <v>284</v>
      </c>
    </row>
    <row r="267" spans="3:3" x14ac:dyDescent="0.25">
      <c r="C267" t="s">
        <v>285</v>
      </c>
    </row>
    <row r="268" spans="3:3" x14ac:dyDescent="0.25">
      <c r="C268" t="s">
        <v>286</v>
      </c>
    </row>
    <row r="269" spans="3:3" x14ac:dyDescent="0.25">
      <c r="C269" t="s">
        <v>287</v>
      </c>
    </row>
    <row r="270" spans="3:3" x14ac:dyDescent="0.25">
      <c r="C270" t="s">
        <v>288</v>
      </c>
    </row>
    <row r="271" spans="3:3" x14ac:dyDescent="0.25">
      <c r="C271" t="s">
        <v>289</v>
      </c>
    </row>
    <row r="272" spans="3:3" x14ac:dyDescent="0.25">
      <c r="C272" t="s">
        <v>290</v>
      </c>
    </row>
    <row r="273" spans="3:3" x14ac:dyDescent="0.25">
      <c r="C273" t="s">
        <v>291</v>
      </c>
    </row>
    <row r="274" spans="3:3" x14ac:dyDescent="0.25">
      <c r="C274" t="s">
        <v>292</v>
      </c>
    </row>
    <row r="275" spans="3:3" x14ac:dyDescent="0.25">
      <c r="C275" t="s">
        <v>293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1</vt:lpstr>
      <vt:lpstr>ბიუჯეტი</vt:lpstr>
      <vt:lpstr>ბიუჯეტის დასაბუთება</vt:lpstr>
      <vt:lpstr>გეგმა გრაფიკი</vt:lpstr>
      <vt:lpstr>Sheet2</vt:lpstr>
      <vt:lpstr>Sheet3</vt:lpstr>
      <vt:lpstr>Sheet1</vt:lpstr>
      <vt:lpstr>Data</vt:lpstr>
      <vt:lpstr>Directions</vt:lpstr>
      <vt:lpstr>Month</vt:lpstr>
      <vt:lpstr>orgtypes</vt:lpstr>
      <vt:lpstr>ბიუჯეტი!Print_Area</vt:lpstr>
      <vt:lpstr>'გეგმა გრაფიკი'!Print_Area</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Ekaterine Butliashvili</cp:lastModifiedBy>
  <cp:lastPrinted>2017-06-22T13:38:02Z</cp:lastPrinted>
  <dcterms:created xsi:type="dcterms:W3CDTF">2015-02-06T06:58:34Z</dcterms:created>
  <dcterms:modified xsi:type="dcterms:W3CDTF">2017-06-22T13:38:26Z</dcterms:modified>
</cp:coreProperties>
</file>