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ebutliashvili\Desktop\"/>
    </mc:Choice>
  </mc:AlternateContent>
  <bookViews>
    <workbookView xWindow="0" yWindow="0" windowWidth="20490" windowHeight="7650" firstSheet="1" activeTab="3"/>
  </bookViews>
  <sheets>
    <sheet name="1" sheetId="5" state="hidden" r:id="rId1"/>
    <sheet name="ბიუჯეტი" sheetId="3" r:id="rId2"/>
    <sheet name="ბიუჯეტის დასაბუთება" sheetId="16" r:id="rId3"/>
    <sheet name="გეგმა გრაფიკი" sheetId="14" r:id="rId4"/>
    <sheet name="Sheet2" sheetId="15" state="hidden" r:id="rId5"/>
    <sheet name="Sheet3" sheetId="13" state="hidden" r:id="rId6"/>
    <sheet name="Sheet1" sheetId="11" state="hidden" r:id="rId7"/>
    <sheet name="Data" sheetId="7" state="hidden" r:id="rId8"/>
  </sheets>
  <definedNames>
    <definedName name="Directions">Data!$C$1:$C$275</definedName>
    <definedName name="Month">Data!$A$1:$A$3</definedName>
    <definedName name="orgtypes">Data!$B$1:$B$2</definedName>
    <definedName name="_xlnm.Print_Area" localSheetId="1">ბიუჯეტი!$A$1:$E$90</definedName>
    <definedName name="_xlnm.Print_Area" localSheetId="3">'გეგმა გრაფიკი'!$A$1:$O$45</definedName>
    <definedName name="YesNo">Data!$D$1:$D$2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0" i="16" l="1"/>
  <c r="D60" i="16"/>
  <c r="C7" i="14"/>
  <c r="C6" i="14"/>
  <c r="C5" i="14"/>
  <c r="C4" i="14"/>
  <c r="C3" i="14"/>
  <c r="C8" i="14"/>
  <c r="C4" i="16"/>
  <c r="C3" i="16"/>
  <c r="C2" i="16"/>
  <c r="C1" i="16"/>
  <c r="B4" i="16"/>
  <c r="B3" i="16"/>
  <c r="B2" i="16"/>
  <c r="B1" i="16"/>
  <c r="B57" i="16"/>
  <c r="B64" i="16"/>
  <c r="B54" i="16"/>
  <c r="B47" i="16"/>
  <c r="B34" i="16"/>
  <c r="B35" i="16"/>
  <c r="B36" i="16"/>
  <c r="B37" i="16"/>
  <c r="B38" i="16"/>
  <c r="B39" i="16"/>
  <c r="B40" i="16"/>
  <c r="B41" i="16"/>
  <c r="B42" i="16"/>
  <c r="B43" i="16"/>
  <c r="B33" i="16"/>
  <c r="B11" i="16"/>
  <c r="B12" i="16"/>
  <c r="B13" i="16"/>
  <c r="B14" i="16"/>
  <c r="B15" i="16"/>
  <c r="B16" i="16"/>
  <c r="B17" i="16"/>
  <c r="B18" i="16"/>
  <c r="B19" i="16"/>
  <c r="B20" i="16"/>
  <c r="B21" i="16"/>
  <c r="B22" i="16"/>
  <c r="B23" i="16"/>
  <c r="B24" i="16"/>
  <c r="B25" i="16"/>
  <c r="B26" i="16"/>
  <c r="B27" i="16"/>
  <c r="B28" i="16"/>
  <c r="B29" i="16"/>
  <c r="B30" i="16"/>
  <c r="B10" i="16"/>
  <c r="C14" i="3"/>
  <c r="D14" i="3"/>
  <c r="E14" i="3"/>
  <c r="E9" i="16"/>
  <c r="E15" i="3"/>
  <c r="E10" i="16"/>
  <c r="E16" i="3"/>
  <c r="E11" i="16"/>
  <c r="E17" i="3"/>
  <c r="E12" i="16"/>
  <c r="E18" i="3"/>
  <c r="E13" i="16"/>
  <c r="E19" i="3"/>
  <c r="E14" i="16"/>
  <c r="E20" i="3"/>
  <c r="E15" i="16"/>
  <c r="E21" i="3"/>
  <c r="E16" i="16"/>
  <c r="E22" i="3"/>
  <c r="E17" i="16"/>
  <c r="E23" i="3"/>
  <c r="E18" i="16"/>
  <c r="E24" i="3"/>
  <c r="E19" i="16"/>
  <c r="C25" i="3"/>
  <c r="E25" i="3"/>
  <c r="E20" i="16"/>
  <c r="E26" i="3"/>
  <c r="E21" i="16"/>
  <c r="E27" i="3"/>
  <c r="E22" i="16"/>
  <c r="E28" i="3"/>
  <c r="E23" i="16"/>
  <c r="E29" i="3"/>
  <c r="E24" i="16"/>
  <c r="E30" i="3"/>
  <c r="E25" i="16"/>
  <c r="E31" i="3"/>
  <c r="E26" i="16"/>
  <c r="E32" i="3"/>
  <c r="E27" i="16"/>
  <c r="E33" i="3"/>
  <c r="E28" i="16"/>
  <c r="E34" i="3"/>
  <c r="E29" i="16"/>
  <c r="E35" i="3"/>
  <c r="E30" i="16"/>
  <c r="C37" i="3"/>
  <c r="C43" i="3"/>
  <c r="C36" i="3"/>
  <c r="E36" i="3"/>
  <c r="E31" i="16"/>
  <c r="E37" i="3"/>
  <c r="E32" i="16"/>
  <c r="E38" i="3"/>
  <c r="E33" i="16"/>
  <c r="E39" i="3"/>
  <c r="E34" i="16"/>
  <c r="E40" i="3"/>
  <c r="E35" i="16"/>
  <c r="E41" i="3"/>
  <c r="E36" i="16"/>
  <c r="E42" i="3"/>
  <c r="E37" i="16"/>
  <c r="E43" i="3"/>
  <c r="E38" i="16"/>
  <c r="E44" i="3"/>
  <c r="E39" i="16"/>
  <c r="E45" i="3"/>
  <c r="E40" i="16"/>
  <c r="E46" i="3"/>
  <c r="E41" i="16"/>
  <c r="E47" i="3"/>
  <c r="E42" i="16"/>
  <c r="E48" i="3"/>
  <c r="E43" i="16"/>
  <c r="C51" i="3"/>
  <c r="C58" i="3"/>
  <c r="C50" i="3"/>
  <c r="C61" i="3"/>
  <c r="C68" i="3"/>
  <c r="C60" i="3"/>
  <c r="C49" i="3"/>
  <c r="E49" i="3"/>
  <c r="E44" i="16"/>
  <c r="E50" i="3"/>
  <c r="E45" i="16"/>
  <c r="E51" i="3"/>
  <c r="E46" i="16"/>
  <c r="E52" i="3"/>
  <c r="E47" i="16"/>
  <c r="E53" i="3"/>
  <c r="E48" i="16"/>
  <c r="E54" i="3"/>
  <c r="E49" i="16"/>
  <c r="E55" i="3"/>
  <c r="E50" i="16"/>
  <c r="E56" i="3"/>
  <c r="E51" i="16"/>
  <c r="E57" i="3"/>
  <c r="E52" i="16"/>
  <c r="E58" i="3"/>
  <c r="E53" i="16"/>
  <c r="E59" i="3"/>
  <c r="E54" i="16"/>
  <c r="E60" i="3"/>
  <c r="E55" i="16"/>
  <c r="E61" i="3"/>
  <c r="E56" i="16"/>
  <c r="E62" i="3"/>
  <c r="E57" i="16"/>
  <c r="E63" i="3"/>
  <c r="E58" i="16"/>
  <c r="E64" i="3"/>
  <c r="E59" i="16"/>
  <c r="E65" i="3"/>
  <c r="E60" i="16"/>
  <c r="E66" i="3"/>
  <c r="E61" i="16"/>
  <c r="E67" i="3"/>
  <c r="E62" i="16"/>
  <c r="E68" i="3"/>
  <c r="E63" i="16"/>
  <c r="E69" i="3"/>
  <c r="E64" i="16"/>
  <c r="C70" i="3"/>
  <c r="E70" i="3"/>
  <c r="E65" i="16"/>
  <c r="E71" i="3"/>
  <c r="E66" i="16"/>
  <c r="E72" i="3"/>
  <c r="E67" i="16"/>
  <c r="C74" i="3"/>
  <c r="C75" i="3"/>
  <c r="C73" i="3"/>
  <c r="D74" i="3"/>
  <c r="D73" i="3"/>
  <c r="E73" i="3"/>
  <c r="E68" i="16"/>
  <c r="E74" i="3"/>
  <c r="E69" i="16"/>
  <c r="E75" i="3"/>
  <c r="E70" i="16"/>
  <c r="C13" i="3"/>
  <c r="D13" i="3"/>
  <c r="E13" i="3"/>
  <c r="E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1" i="16"/>
  <c r="D62" i="16"/>
  <c r="D63" i="16"/>
  <c r="D64" i="16"/>
  <c r="D65" i="16"/>
  <c r="D66" i="16"/>
  <c r="D67" i="16"/>
  <c r="D68" i="16"/>
  <c r="D69" i="16"/>
  <c r="D70" i="16"/>
  <c r="D8"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1" i="16"/>
  <c r="C62" i="16"/>
  <c r="C63" i="16"/>
  <c r="C64" i="16"/>
  <c r="C65" i="16"/>
  <c r="C66" i="16"/>
  <c r="C67" i="16"/>
  <c r="C68" i="16"/>
  <c r="C69" i="16"/>
  <c r="C70" i="16"/>
  <c r="C9" i="16"/>
  <c r="C10" i="16"/>
  <c r="C11" i="16"/>
  <c r="C12" i="16"/>
  <c r="C8" i="16"/>
  <c r="D68" i="3"/>
  <c r="D58" i="3"/>
  <c r="D61" i="3"/>
  <c r="D60" i="3"/>
  <c r="D51" i="3"/>
  <c r="D50" i="3"/>
  <c r="D70" i="3"/>
  <c r="D43" i="3"/>
  <c r="D37" i="3"/>
  <c r="D25" i="3"/>
  <c r="A9" i="5"/>
  <c r="A8" i="5"/>
  <c r="A6" i="5"/>
  <c r="A5" i="5"/>
  <c r="A4" i="5"/>
  <c r="D75" i="3"/>
  <c r="D49" i="3"/>
  <c r="D36" i="3"/>
</calcChain>
</file>

<file path=xl/comments1.xml><?xml version="1.0" encoding="utf-8"?>
<comments xmlns="http://schemas.openxmlformats.org/spreadsheetml/2006/main">
  <authors>
    <author>Tamta Turashvili</author>
    <author>Khatia Ananiashvili</author>
  </authors>
  <commentList>
    <comment ref="B52" authorId="0"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B59" authorId="0" shapeId="0">
      <text>
        <r>
          <rPr>
            <b/>
            <sz val="9"/>
            <color indexed="81"/>
            <rFont val="Tahoma"/>
            <family val="2"/>
          </rPr>
          <t xml:space="preserve"> </t>
        </r>
        <r>
          <rPr>
            <sz val="9"/>
            <color indexed="81"/>
            <rFont val="Tahoma"/>
            <family val="2"/>
          </rPr>
          <t xml:space="preserve">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B62" authorId="0"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B69" authorId="0" shapeId="0">
      <text>
        <r>
          <rPr>
            <sz val="9"/>
            <color indexed="81"/>
            <rFont val="Tahoma"/>
            <family val="2"/>
          </rPr>
          <t xml:space="preserve"> 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t>
        </r>
      </text>
    </comment>
    <comment ref="B70" authorId="1" shapeId="0">
      <text>
        <r>
          <rPr>
            <b/>
            <sz val="9"/>
            <color indexed="81"/>
            <rFont val="Tahoma"/>
            <family val="2"/>
          </rPr>
          <t>არ უნდა აღემატებოდეს ფონდიდან მოთხოვნილი დაფინანსების 7%-ს.</t>
        </r>
      </text>
    </comment>
  </commentList>
</comments>
</file>

<file path=xl/comments2.xml><?xml version="1.0" encoding="utf-8"?>
<comments xmlns="http://schemas.openxmlformats.org/spreadsheetml/2006/main">
  <authors>
    <author>Tamta Turashvili</author>
    <author>Khatia Ananiashvili</author>
  </authors>
  <commentList>
    <comment ref="B47" authorId="0"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B54" authorId="0" shapeId="0">
      <text>
        <r>
          <rPr>
            <b/>
            <sz val="9"/>
            <color indexed="81"/>
            <rFont val="Tahoma"/>
            <family val="2"/>
          </rPr>
          <t xml:space="preserve"> </t>
        </r>
        <r>
          <rPr>
            <sz val="9"/>
            <color indexed="81"/>
            <rFont val="Tahoma"/>
            <family val="2"/>
          </rPr>
          <t xml:space="preserve">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B57" authorId="0"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B64" authorId="0" shapeId="0">
      <text>
        <r>
          <rPr>
            <sz val="9"/>
            <color indexed="81"/>
            <rFont val="Tahoma"/>
            <family val="2"/>
          </rPr>
          <t xml:space="preserve"> 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t>
        </r>
      </text>
    </comment>
    <comment ref="B65" authorId="1" shapeId="0">
      <text>
        <r>
          <rPr>
            <b/>
            <sz val="9"/>
            <color indexed="81"/>
            <rFont val="Tahoma"/>
            <family val="2"/>
          </rPr>
          <t>არ უნდა აღემატებოდეს ფონდიდან მოთხოვნილი დაფინანსების 7%-ს.</t>
        </r>
      </text>
    </comment>
  </commentList>
</comments>
</file>

<file path=xl/comments3.xml><?xml version="1.0" encoding="utf-8"?>
<comments xmlns="http://schemas.openxmlformats.org/spreadsheetml/2006/main">
  <authors>
    <author>Manana Mikaberidze</author>
  </authors>
  <commentList>
    <comment ref="C10" authorId="0" shapeId="0">
      <text>
        <r>
          <rPr>
            <sz val="9"/>
            <color indexed="81"/>
            <rFont val="Tahoma"/>
            <family val="2"/>
          </rPr>
          <t xml:space="preserve">მიუთითეთ პროექტით დაგეგმილი ამოცანების/აქტივობების შესრულების სავარაუდო პერიოდი - აქტივობის დაწყების და დასრულების რიცხვის, თვის და წლის მითითებით.
</t>
        </r>
      </text>
    </comment>
    <comment ref="O10" authorId="0" shapeId="0">
      <text>
        <r>
          <rPr>
            <sz val="9"/>
            <color indexed="81"/>
            <rFont val="Tahoma"/>
            <charset val="1"/>
          </rPr>
          <t xml:space="preserve">მიუთითეთ აქტივობის შესრულების დამადასტურებელი მასალა ასეთის არსებობის შემთხვევაში
</t>
        </r>
      </text>
    </comment>
  </commentList>
</comments>
</file>

<file path=xl/sharedStrings.xml><?xml version="1.0" encoding="utf-8"?>
<sst xmlns="http://schemas.openxmlformats.org/spreadsheetml/2006/main" count="667" uniqueCount="458">
  <si>
    <t>პროექტში მონაწილე ძირითადი პერსონალი (გვარი, სახელი)</t>
  </si>
  <si>
    <t>როლი პროექტში</t>
  </si>
  <si>
    <t>მათ შორის:</t>
  </si>
  <si>
    <t>წამყვანი ორგანიზაციის სახელწოდება</t>
  </si>
  <si>
    <t>ორგანიზაციის იურიდიული სტატუსი</t>
  </si>
  <si>
    <t>წამყვანი ორგანიზაციის ხელმძღვანელის გვარი, სახელი</t>
  </si>
  <si>
    <t>ხელმოწერა</t>
  </si>
  <si>
    <t>ბეჭედი:</t>
  </si>
  <si>
    <t>თანამონაწილე ორგანიზაციის სახელწოდება</t>
  </si>
  <si>
    <t>თანამონაწილე ორგანიზაციის ხელმძღვანელის გვარი, სახელი</t>
  </si>
  <si>
    <r>
      <t xml:space="preserve">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ერთობლივი კონკურსი
პროექტის წარმომდგენი იურიდიული და ფიზიკური პირების ერთობლივი
</t>
    </r>
    <r>
      <rPr>
        <b/>
        <sz val="10"/>
        <color theme="1"/>
        <rFont val="Calibri"/>
        <family val="2"/>
        <charset val="1"/>
        <scheme val="minor"/>
      </rPr>
      <t>გ ა ნ ც ხ ა დ ე ბ ა</t>
    </r>
  </si>
  <si>
    <t>წარმოგიდგენთ რა ინფორმაციას საკონკურსო პროექტის შესახებ, ვადასტურებთ, რომ გავეცანით "მიზნობრივი კვლევებისა და განვითარების ინიციატივების პროგრამის ფარგლებში გამოცხადებული კონკურსისათვის სახელმწიფო სამეცნიერო გრანტების შესახებ" საქართველოს მთავრობის 2011 წლის 16 თებერვლის #86 დადგენილებას, აგრეთვე სსიპ შოთა რუსთაველის ეროვნული სამეცნიერო ფონდის გენერალური დირექტორის ბრძანებას და ჩვენი ხელმოწერით ვაცხადებთ თანხმობას კონკურსის პირობებზე. ასევე ვადასტურებთ, რომ ჩვენ მიერ ფონდის ელექტრონულ სისტემაში ატვირთული და ელ. ფოსტით გამოგზავნილი განაცხადის ინფორმაცია ზუსტია და არ შეიცავს ყალბ მონაცემებს. ამასთან, წამყვანი და თანამონაწილე ორგანიზაციების ხელმძღვანელები ვადასტურებთ პროექტის განხორციელებისათვის საჭირო მატერიალურ-ტექნიკური ბაზის არსებობას. ვეთანხმებით, რომ ფონდი უფლებამოსილია, ნებისმიერ დროს გადაამოწმოს მოწოდებული ინფორმაციის სიზუსტე და რაიმე სიყალბის აღმოჩენის შემთხვევაში მოხსნას წარმოდგენილი პროექტი კონკურსიდან. გთხოვთ, დაარეგისტრიროთ ჩვენი პროექტი 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 კონკურსში.</t>
  </si>
  <si>
    <r>
      <t>5. პროექტის წარმომდგენი</t>
    </r>
    <r>
      <rPr>
        <b/>
        <sz val="10"/>
        <color theme="1"/>
        <rFont val="Calibri"/>
        <family val="2"/>
        <scheme val="minor"/>
      </rPr>
      <t>:</t>
    </r>
  </si>
  <si>
    <t>წამყვანი</t>
  </si>
  <si>
    <t>თანამონაწილე</t>
  </si>
  <si>
    <t>ორგანიზაციის ტიპი
(წამყვანი/ თანამონაწილე)</t>
  </si>
  <si>
    <t>12 თვე</t>
  </si>
  <si>
    <t>18 თვე</t>
  </si>
  <si>
    <t>24 თვე</t>
  </si>
  <si>
    <t>1 - 1 - საქართველოს ისტორია, საქართველოს ისტორიის წყაროთმცოდნეობა და ისტორიოგრაფია</t>
  </si>
  <si>
    <t>1 - 2 - ქართული ლიტერატურა</t>
  </si>
  <si>
    <t>1 - 3 - ენათმეცნიერება (ქართველური ენები)</t>
  </si>
  <si>
    <t>1 - 4 - ქართული ხელოვნებათმცოდნეობა</t>
  </si>
  <si>
    <t>1 - 5 - საქართველოს ეთნოლოგია</t>
  </si>
  <si>
    <t>1 - 6 - საქართველოს ისტორიული გეოგრაფია და არქეოლოგია</t>
  </si>
  <si>
    <t>1 - 304 - ქართველოლოგია - სხვა</t>
  </si>
  <si>
    <t>1 - 315 - ქართული ენის კორპუსი</t>
  </si>
  <si>
    <t>2 - 7 - წყაროთმცოდნეობა და ისტორიოგრაფია</t>
  </si>
  <si>
    <t>2 - 8 - ძველი მსოფლიო ისტორია</t>
  </si>
  <si>
    <t>2 - 9 - შუა საუკუნეების ისტორია</t>
  </si>
  <si>
    <t>2 - 10 - ახალი და უახლესი ისტორია</t>
  </si>
  <si>
    <t>2 - 11 - არქეოლოგია</t>
  </si>
  <si>
    <t>2 - 12 - ლიტერატურათმცოდნეობა</t>
  </si>
  <si>
    <t>2 - 13 - ენათმეცნიერება (ლინგვისტიკა)</t>
  </si>
  <si>
    <t>2 - 14 - კლასიკური ფილოლოგია</t>
  </si>
  <si>
    <t>2 - 15 - ბიზანტინისტიკა, ნეოგრეცისტიკა</t>
  </si>
  <si>
    <t>2 - 16 - ევროპისმცოდნეობა</t>
  </si>
  <si>
    <t>2 - 17 - აღმოსავლეთმცოდნეობა</t>
  </si>
  <si>
    <t>2 - 18 - ამერიკანისტიკა</t>
  </si>
  <si>
    <t>2 - 19 - ხელოვნებათმცოდნეობა</t>
  </si>
  <si>
    <t>2 - 20 - კულტუროლოგია</t>
  </si>
  <si>
    <t>2 - 21 - ანთროპოლოგია</t>
  </si>
  <si>
    <t>2 - 22 - ეთნოლოგია/ეთნოგრაფია</t>
  </si>
  <si>
    <t>2 - 23 - ფოლკლორი</t>
  </si>
  <si>
    <t>2 - 24 - რელიგიათმცოდნეობა</t>
  </si>
  <si>
    <t>2 - 25 - თეოლოგია</t>
  </si>
  <si>
    <t>2 - 26 - ფილოსოფია, ფილოსოფიის ისტორია</t>
  </si>
  <si>
    <t>2 - 27 - ესთეტიკა</t>
  </si>
  <si>
    <t>2 - 28 - ეთიკა</t>
  </si>
  <si>
    <t>2 - 29 - ლოგიკა</t>
  </si>
  <si>
    <t>2 - 30 - სამართლის თეორია და  ისტორია</t>
  </si>
  <si>
    <t>2 - 31 - საჯარო სამართალი</t>
  </si>
  <si>
    <t>2 - 32 - სისხლის სამართალი</t>
  </si>
  <si>
    <t>2 - 33 - კერძო სამართალი</t>
  </si>
  <si>
    <t>2 - 34 - საერთაშორისო სამართალი</t>
  </si>
  <si>
    <t>2 - 35 - პოლიტიკური მეცნიერებები</t>
  </si>
  <si>
    <t>2 - 36 - საერთაშორისო ურთიერთობები</t>
  </si>
  <si>
    <t>2 - 37 - ფსიქოლოგია, ფსიქოლოგიის ისტორია</t>
  </si>
  <si>
    <t>2 - 38 - სამედიცინო ფსიქოლოგია</t>
  </si>
  <si>
    <t>2 - 39 - განათლების მეცნიერებები - თეორია</t>
  </si>
  <si>
    <t>2 - 40 - განათლების მეცნიერებები - მეთოდოლოგია</t>
  </si>
  <si>
    <t>2 - 41 - სოციოლოგია</t>
  </si>
  <si>
    <t>2 - 42 - დემოგრაფია</t>
  </si>
  <si>
    <t>2 - 43 - საზოგადოებრივი აზრი და მედია</t>
  </si>
  <si>
    <t>2 - 44 - სოციალური, ეკონომიკური, პოლიტიკური  გეოგრაფია</t>
  </si>
  <si>
    <t>2 - 45 - მიკრო- და მაკროეკონომიკა</t>
  </si>
  <si>
    <t>2 - 46 - ეკონომეტრიკა, სტატისტიკური მეთოდები</t>
  </si>
  <si>
    <t>2 - 305 - ჰუმანიტარული და სოციალური მეცნიერებები, ეკონომიკური მეცნიერებები - სხვა</t>
  </si>
  <si>
    <t>2 - 313 - კავკასიოლოგია</t>
  </si>
  <si>
    <t>3 - 47 - მშენებლობა</t>
  </si>
  <si>
    <t>3 - 48 - სამშენებლო კონსტრუქციები, შენობები და ნაგებობები</t>
  </si>
  <si>
    <t>3 - 49 - თბოაირმომარაგება, ვენტილაცია, კონდიცირება, გაზმომარაგება და განათება</t>
  </si>
  <si>
    <t>3 - 50 - წყალმომარაგება, წყალარინება, წყლის რესურსების დაცვის სისტემების მშენებლობა</t>
  </si>
  <si>
    <t>3 - 51 - სამშენებლო მასალები და ნაკეთობები</t>
  </si>
  <si>
    <t>3 - 52 - ჰიდროტექნიკური და მელიორაციული მშენებლობა</t>
  </si>
  <si>
    <t>3 - 53 - საავტომობილო გზებისა და აეროდრომების მშენებლობა</t>
  </si>
  <si>
    <t>3 - 54 - სარკინიგზო გზების მშენებლობა</t>
  </si>
  <si>
    <t>3 - 55 - ხიდები და სატრანსპორტო გვირაბები</t>
  </si>
  <si>
    <t>3 - 56 - ჰიდრავლიკა და საინჟინრო ჰიდროლოგია</t>
  </si>
  <si>
    <t>3 - 57 - შენობა-ნაგებობათა არქიტექტურა</t>
  </si>
  <si>
    <t>3 - 58 - მანქანათმშენებლობა</t>
  </si>
  <si>
    <t>3 - 59 - საინჟინრო მასალათმცოდნეობა</t>
  </si>
  <si>
    <t>3 - 60 - მექანიკური და ფიზიკა-ტექნიკური დამუშავების პროცესები, ჩარხები, იარაღები და ტექნოლოგიური მოწყობილობა</t>
  </si>
  <si>
    <t>3 - 61 - საშემდუღებლო წარმოების ტექნოლოგია და მანქანები</t>
  </si>
  <si>
    <t>3 - 62 - წყალზედა, სახმელეთო და საჰაერო ტრანსპორტი</t>
  </si>
  <si>
    <t>3 - 63 - ელექტროტექნიკა</t>
  </si>
  <si>
    <t>3 - 64 - ენერგეტიკა</t>
  </si>
  <si>
    <t>3 - 65 - არატრადიციული და განახლებადი ენერგეტიკა</t>
  </si>
  <si>
    <t>3 - 66 - სამთო ინჟინერია</t>
  </si>
  <si>
    <t>3 - 67 - მეტალურგია</t>
  </si>
  <si>
    <t>3 - 68 - ლითონმცოდნეობა და ლითონების თერმული დამუშავება</t>
  </si>
  <si>
    <t>3 - 69 - შავი, ფერადი და იშვიათი ლითონების მეტალურგია</t>
  </si>
  <si>
    <t>3 - 70 - საჩამოსხმო წარმოება</t>
  </si>
  <si>
    <t>3 - 71 - ლითონთა წნევით დამუშავება</t>
  </si>
  <si>
    <t>3 - 72 - ფხვნილთა მეტალურგია და კომპოზიციური მასალები</t>
  </si>
  <si>
    <t>3 - 73 - ქიმიური ტექნოლოგია</t>
  </si>
  <si>
    <t>3 - 74 - ნავთობის გადამუშავების ტექნოლოგია</t>
  </si>
  <si>
    <t>3 - 75 - მყარი სათბობების ტექნოლოგია</t>
  </si>
  <si>
    <t>3 - 76 - საფეიქრო და მსუბუქი მრეწველობის მასალათა ნაწარმის ტექნოლოგია</t>
  </si>
  <si>
    <t>3 - 77 - ნანომასალები, ნანოსტრუქტურები, ნანოტექნოლოგია</t>
  </si>
  <si>
    <t>3 - 306 - საინჟინრო მეცნიერებები, მაღალტექნოლოგიური მასალები - სხვა</t>
  </si>
  <si>
    <t>4 - 78 - საინფორმაციო ტექნოლოგიები</t>
  </si>
  <si>
    <t>4 - 79 - ინფორმაციის თეორია და კოდირება</t>
  </si>
  <si>
    <t>4 - 80 - ხელოვნური ინტელექტი</t>
  </si>
  <si>
    <t>4 - 81 - სახეთა ამოცნობა, სახეთა დამუშავება და კომპიუტერული ხედვა</t>
  </si>
  <si>
    <t>4 - 82 - დოკუმენტებისა და ტექსტების კომპიუტერული დამუშავება</t>
  </si>
  <si>
    <t>4 - 83 - კომპიუტერული ლინგვისტიკა</t>
  </si>
  <si>
    <t>4 - 84 - მართვის სისტემები, მართვის სისტემებისა და გამოთვლითი მანქანების ელემენტები და მოწყობილობანი</t>
  </si>
  <si>
    <t>4 - 85 - გამოთვლითი მანქანების, სისტემების, კომპლექსებისა და ქსელების მათემატიკური და პროგრამული უზრუნველყოფა</t>
  </si>
  <si>
    <t>4 - 86 - მონაცემთა ბაზები, მონაცემთა ბაზების მართვა და  გამოყენება</t>
  </si>
  <si>
    <t>4 - 87 - საინფორმაციო სისტემები, ხელსაწყოთმშენებლობა,  მეტროლოგია</t>
  </si>
  <si>
    <t>4 - 88 - საინფორმაციო სისტემების მოდელები</t>
  </si>
  <si>
    <t>4 - 89 - საინფორმაციო სისტემების გამოყენებები.</t>
  </si>
  <si>
    <t>4 - 90 - ტელეკომუნიკაციური სისტემები და ქსელები</t>
  </si>
  <si>
    <t>4 - 91 - რადიოტექნიკა და კავშირგაბმულობა</t>
  </si>
  <si>
    <t>4 - 92 - ელექტრონიკა. ნახევატგამტარული ინტეგრალური სქემები და ხელსაწყოები</t>
  </si>
  <si>
    <t>4 - 307 - საინფორმაციო ტექნოლოგიები, ტელეკომუნიკაციები - სხვა</t>
  </si>
  <si>
    <t>5 - 93 - მათემატიკური ანალიზი</t>
  </si>
  <si>
    <t>5 - 94 - დიფერენციალური განტოლებები</t>
  </si>
  <si>
    <t>5 - 95 - მათემატიკური ფიზიკა</t>
  </si>
  <si>
    <t>5 - 96 - გეომეტრია და ტოპოლოგია</t>
  </si>
  <si>
    <t>5 - 97 - ალბათობის თეორია და მათემატიკური სტატისტიკა</t>
  </si>
  <si>
    <t>5 - 98 - მათემატიკური ლოგიკა</t>
  </si>
  <si>
    <t>5 - 99 - გამოთვლითი მათემატიკა. რიცხვითი მეთოდები.</t>
  </si>
  <si>
    <t>5 - 100 - ვარიაციული აღრიცხვა და ოპტიმალური მართვა; ოპტიმიზაცია</t>
  </si>
  <si>
    <t>5 - 101 - თეორიული მექანიკა</t>
  </si>
  <si>
    <t>5 - 102 - უწყვეტ გარემოთა მექანიკა</t>
  </si>
  <si>
    <t>5 - 103 - ბიომექანიკა</t>
  </si>
  <si>
    <t>5 - 104 - მათემატიკური მოდელირება და სისტემების იდენტიფიკაცია</t>
  </si>
  <si>
    <t>5 - 105 - დისკრეტული მათემატიკა და გრაფთა თეორია</t>
  </si>
  <si>
    <t>5 - 106 - ალგებრა</t>
  </si>
  <si>
    <t>5 - 107 - რიცხვთა თეორია</t>
  </si>
  <si>
    <t>5 - 308 - მათემატიკური მეცნიერებები/ მათემატიკა, მექანიკა - სხვა</t>
  </si>
  <si>
    <t>6 - 108 - თეორიული ფიზიკა</t>
  </si>
  <si>
    <t>6 - 109 - რადიოფიზიკა, ფიზიკური ელექტრონიკა, აკუსტიკა</t>
  </si>
  <si>
    <t>6 - 110 - ოპტიკა, კვანტური ელექტრონიკა</t>
  </si>
  <si>
    <t>6 - 111 - მყარი სხეულების და კვანტური სითხეების ფიზიკა</t>
  </si>
  <si>
    <t>6 - 112 - პლაზმის ფიზიკა და ქიმია</t>
  </si>
  <si>
    <t>6 - 113 - დაბალი ტემპერატურების ფიზიკა</t>
  </si>
  <si>
    <t>6 - 114 - ნახევარგამტარების და დიელექტრიკების ფიზიკა</t>
  </si>
  <si>
    <t>6 - 115 - მაგნიტური მოვლენების ფიზიკა</t>
  </si>
  <si>
    <t>6 - 116 - თბოფიზიკა</t>
  </si>
  <si>
    <t>6 - 117 - ატომურ-მოლეკულური პროცესების ფიზიკა</t>
  </si>
  <si>
    <t>6 - 118 - ატომბირთვისა და ელემენტარულ ნაწილაკთა ფიზიკა</t>
  </si>
  <si>
    <t>6 - 119 - ქიმიური ფიზიკა</t>
  </si>
  <si>
    <t>6 - 120 - კრისტალოგრაფია, კრისტალთა ფიზიკა</t>
  </si>
  <si>
    <t>6 - 121 - პოლიმერების ფიზიკა</t>
  </si>
  <si>
    <t>6 - 122 - ლაზერული ფიზიკა და ლაზერული სპექტროსკოპია</t>
  </si>
  <si>
    <t>6 - 123 - ზეგამტარობა</t>
  </si>
  <si>
    <t>6 - 124 - ნანომასშტაბური მოვლენები</t>
  </si>
  <si>
    <t>6 - 125 - იონოსფეროსა და მაგნეტოსფეროს ფიზიკა</t>
  </si>
  <si>
    <t>6 - 126 - გალაქტიკური ასტრონომია. ვარსკვლავები და ვარსკვლავთ შორის გარემო</t>
  </si>
  <si>
    <t>6 - 127 - ასტროფიზიკა</t>
  </si>
  <si>
    <t>6 - 128 - მზის სისტემის ფიზიკა და ჰელიოფიზიკა</t>
  </si>
  <si>
    <t>6 - 129 - მაღალი ენერგიების ასტროფიზიკა</t>
  </si>
  <si>
    <t>6 - 130 - პლანეტური სისტემები</t>
  </si>
  <si>
    <t>6 - 131 - ასტრობიოლოგია</t>
  </si>
  <si>
    <t>6 - 132 - რადიო ასტრონომია</t>
  </si>
  <si>
    <t>6 - 133 - კოსმოლოგია</t>
  </si>
  <si>
    <t>6 - 134 - არაორგანული ქიმია</t>
  </si>
  <si>
    <t>6 - 135 - ანალიზური ქიმია</t>
  </si>
  <si>
    <t>6 - 136 - ორგანული ქიმია</t>
  </si>
  <si>
    <t>6 - 137 - ფიზიკური ქიმია</t>
  </si>
  <si>
    <t>6 - 138 - ელექტროქიმია</t>
  </si>
  <si>
    <t>6 - 139 - მაღალმოლეკულურ ნაერთთა ქიმია</t>
  </si>
  <si>
    <t>6 - 140 - კოორდინაციულ და ელემენტორგანულ ნაერთთა ქიმია</t>
  </si>
  <si>
    <t>6 - 141 - ბიოორგანული ქიმია</t>
  </si>
  <si>
    <t>6 - 142 - კოლოიდური და ნანოქიმია</t>
  </si>
  <si>
    <t>6 - 143 - ნავთობის ქიმია</t>
  </si>
  <si>
    <t>6 - 144 - რადიოქიმია</t>
  </si>
  <si>
    <t>6 - 145 - ქიმიური კინეტიკა და კატალიზი</t>
  </si>
  <si>
    <t>6 - 146 - კომპოზიციური მასალების ქიმია</t>
  </si>
  <si>
    <t>6 - 147 - მაღალი სისუფთავის ნივთიერებების ქიმია და ტექნოლოგია</t>
  </si>
  <si>
    <t>6 - 148 - მყარი სხეულების ქიმია</t>
  </si>
  <si>
    <t>6 - 309 - ფიზიკური და ქიმიური მეცნიერებები/ საბუნებისმეტყველო მეცნიერებები - სხვა</t>
  </si>
  <si>
    <t>7 - 149 - ზოგადი ბიოლოგია</t>
  </si>
  <si>
    <t>7 - 150 - ზოოლოგია</t>
  </si>
  <si>
    <t>7 - 151 - ბოტანიკა</t>
  </si>
  <si>
    <t>7 - 152 - ჰიდრობიოლოგია</t>
  </si>
  <si>
    <t>7 - 153 - გენეტიკა</t>
  </si>
  <si>
    <t>7 - 154 - რადიობიოლოგია</t>
  </si>
  <si>
    <t>7 - 155 - განვითარების ბიოლოგია</t>
  </si>
  <si>
    <t>7 - 156 - ბიოსისტემათა ეკოლოგია</t>
  </si>
  <si>
    <t>7 - 157 - ბიოინფორმატიკა</t>
  </si>
  <si>
    <t>7 - 158 - ფიზიკურ-ქიმიური ბიოლოგია</t>
  </si>
  <si>
    <t>7 - 159 - გენური ინჟინერია</t>
  </si>
  <si>
    <t>7 - 160 - მაღალმოლეკულური ნაერთების ბიოქიმია</t>
  </si>
  <si>
    <t>7 - 161 - ზოგადი ბიოქიმია</t>
  </si>
  <si>
    <t>7 - 162 - სამედიცინო ბიოქიმია</t>
  </si>
  <si>
    <t>7 - 163 - ნეიროქიმია</t>
  </si>
  <si>
    <t>7 - 164 - ენზიმოლოგია</t>
  </si>
  <si>
    <t>7 - 165 - ბიოფიზიკა</t>
  </si>
  <si>
    <t>7 - 166 - მოლეკულური ბიოლოგია</t>
  </si>
  <si>
    <t>7 - 167 - სამედიცინო ბიოტექნოლოგია</t>
  </si>
  <si>
    <t>7 - 168 - მცენარეთა ფიზიოლოგია</t>
  </si>
  <si>
    <t>7 - 169 - ადამიანისა და ცხოველთა ფიზიოლოგია</t>
  </si>
  <si>
    <t>7 - 170 - უჯრედის ფიზიოლოგია</t>
  </si>
  <si>
    <t>7 - 171 - სენსორული სისტემების ფიზიოლოგია</t>
  </si>
  <si>
    <t>7 - 172 - ვისცერალური სისტემების ფიზიოლოგია</t>
  </si>
  <si>
    <t>7 - 173 - ზოგადი ნეიროფიზიოლოგია</t>
  </si>
  <si>
    <t>7 - 174 - ინტეგრატიული ფიზიოლოგია</t>
  </si>
  <si>
    <t>7 - 175 - თავის ტვინის უმაღლესი ფუნქციების ფიზიოლოგია</t>
  </si>
  <si>
    <t>7 - 176 - მიკრობიოლოგია</t>
  </si>
  <si>
    <t>7 - 177 - ნანობიოტექნოლოგია</t>
  </si>
  <si>
    <t>7 - 310 - სიცოცხლის შემსწავლელი მეცნიერებები - სხვა</t>
  </si>
  <si>
    <t>7 - 314 - ურბანული ტერიტორიების გამწვანება</t>
  </si>
  <si>
    <t>8 - 178 - მეანობა და გინეკოლოგია</t>
  </si>
  <si>
    <t>8 - 179 - რეპროდუქტოლოგია</t>
  </si>
  <si>
    <t>8 - 180 - ენდოკრინოლოგია</t>
  </si>
  <si>
    <t>8 - 181 - ოტორინოლარინგოლოგია</t>
  </si>
  <si>
    <t>8 - 182 - შინაგანი მედიცინა</t>
  </si>
  <si>
    <t>8 - 183 - კარდიოლოგია</t>
  </si>
  <si>
    <t>8 - 184 - პროფილაქტიკური მედიცინა</t>
  </si>
  <si>
    <t>8 - 185 - ოფთალმოლოგია</t>
  </si>
  <si>
    <t>8 - 186 - პედიატრია</t>
  </si>
  <si>
    <t>8 - 187 - ინფექციური სნეულებანი</t>
  </si>
  <si>
    <t>8 - 188 - კანისა და ვენერიული სნეულებანი</t>
  </si>
  <si>
    <t>8 - 189 - ვირუსოლოგია</t>
  </si>
  <si>
    <t>8 - 190 - სამკურნალო ფიზკულტურა და სპორტული მედიცინა</t>
  </si>
  <si>
    <t>8 - 191 - ნევროლოგია</t>
  </si>
  <si>
    <t>8 - 192 - ონკოლოგია</t>
  </si>
  <si>
    <t>8 - 193 - პათოლოგიური ანატომია</t>
  </si>
  <si>
    <t>8 - 194 - პათოლოგიური ფიზიოლოგია</t>
  </si>
  <si>
    <t>8 - 195 - ფსიქიატრია</t>
  </si>
  <si>
    <t>8 - 196 - სამედიცინო რადიოლოგია და რენტგენოლოგია</t>
  </si>
  <si>
    <t>8 - 197 - ნარკოლოგია</t>
  </si>
  <si>
    <t>8 - 198 - სტომატოლოგია</t>
  </si>
  <si>
    <t>8 - 199 - ტრავმატოლოგია და ორთოპედია</t>
  </si>
  <si>
    <t>8 - 200 - ჰისტოლოგია, ციტოლოგია, ემბრიოლოგია</t>
  </si>
  <si>
    <t>8 - 201 - სასამართლო მედიცინა</t>
  </si>
  <si>
    <t>8 - 202 - ადამიანის ანატომია</t>
  </si>
  <si>
    <t>8 - 203 - ფტიზიატრია და პულმონოლოგია</t>
  </si>
  <si>
    <t>8 - 204 - ქირურგია</t>
  </si>
  <si>
    <t>8 - 205 - ენდოსკოპიური ქირურგია</t>
  </si>
  <si>
    <t>8 - 206 - პლასტიკური ქირურგია</t>
  </si>
  <si>
    <t>8 - 207 - ნეიოროქირურგია</t>
  </si>
  <si>
    <t>8 - 208 - ჰემატოლოგია და სისხლის გადასხმა</t>
  </si>
  <si>
    <t>8 - 209 - ეპიდემიოლოგია</t>
  </si>
  <si>
    <t>8 - 210 - სოციოლოგიური ჰიგიენა და ჯანდაცვის ორგანიზაცია</t>
  </si>
  <si>
    <t>8 - 211 - კურორტოლოგია და ფიზიოთერაპია</t>
  </si>
  <si>
    <t>8 - 212 - ბავშვთა ქირურგია</t>
  </si>
  <si>
    <t>8 - 213 - იმუნოლოგია</t>
  </si>
  <si>
    <t>8 - 214 - კრიტიკული მედიცინა და ანესთეზიოლოგია</t>
  </si>
  <si>
    <t>8 - 215 - რევმატოლოგია</t>
  </si>
  <si>
    <t>8 - 216 - უროლოგია, ნეფროლოგია</t>
  </si>
  <si>
    <t>8 - 217 - ტრანსპლანტოლოგია</t>
  </si>
  <si>
    <t>8 - 218 - გულ-სისხლძარღვთა ქირურგია</t>
  </si>
  <si>
    <t>8 - 219 - ლაბორატორიული მედიცინა</t>
  </si>
  <si>
    <t>8 - 220 - პარაზიტოლოგია და ჰელმინტოლოგია</t>
  </si>
  <si>
    <t>8 - 221 - ფარმაკოლოგია</t>
  </si>
  <si>
    <t>8 - 222 - წამალთა ტექნოლოგია და ფარმაცევტული საქმის ორგანიზაცია</t>
  </si>
  <si>
    <t>8 - 223 - ფარმაცევტული ქიმია და ფარმაკოგნოზია.</t>
  </si>
  <si>
    <t>8 - 224 - ტოქსიკოლოგია</t>
  </si>
  <si>
    <t>8 - 225 - ალერგოლოგია</t>
  </si>
  <si>
    <t>8 - 311 - სამედიცინო მეცნიერებები - სხვა</t>
  </si>
  <si>
    <t>9 - 226 - კარტოგრაფია, გეოინფორმატიკა</t>
  </si>
  <si>
    <t>9 - 227 - გლაციოლოგია</t>
  </si>
  <si>
    <t>9 - 228 - მეტეოროლოგია, კლიმატოლოგია</t>
  </si>
  <si>
    <t>9 - 229 - ოკეანოგრაფია</t>
  </si>
  <si>
    <t>9 - 230 - პალეონტოლოგია</t>
  </si>
  <si>
    <t>9 - 231 - სეისმოლოგია</t>
  </si>
  <si>
    <t>9 - 232 - გეოლოგია</t>
  </si>
  <si>
    <t>9 - 233 - საინჟინრო გეოლოგია</t>
  </si>
  <si>
    <t>9 - 234 - საბადოების გეოლოგია</t>
  </si>
  <si>
    <t>9 - 235 - პეტროლოგია</t>
  </si>
  <si>
    <t>9 - 236 - მინერალოგია, კრისტალოგრაფია</t>
  </si>
  <si>
    <t>9 - 237 - ოკეანეების და ზღვების გეოლოგია</t>
  </si>
  <si>
    <t>9 - 238 - ჰიდროგეოლოგია</t>
  </si>
  <si>
    <t>9 - 239 - ტექტონიკა</t>
  </si>
  <si>
    <t>9 - 240 - მყარი დედამიწის ფიზიკა</t>
  </si>
  <si>
    <t>9 - 241 - ჰიდროსფეროს ფიზიკა</t>
  </si>
  <si>
    <t>9 - 242 - საინჟინრო-საძიებო გეოფიზიკა</t>
  </si>
  <si>
    <t>9 - 243 - გეოქიმია</t>
  </si>
  <si>
    <t>9 - 244 - ჰიდროლოგია</t>
  </si>
  <si>
    <t>9 - 245 - ატმოსფეროს ფიზიკა</t>
  </si>
  <si>
    <t>9 - 246 - დაბინძურება და აღდგენა</t>
  </si>
  <si>
    <t>9 - 247 - ნარჩენების მართვა</t>
  </si>
  <si>
    <t>9 - 248 - გარემოს მონიტორინგი და შეფასება</t>
  </si>
  <si>
    <t>9 - 249 - გარემოს დაცვის ტექნოლოგიები</t>
  </si>
  <si>
    <t>9 - 250 - ქიმიური ეკოლოგია</t>
  </si>
  <si>
    <t>9 - 251 - რადიაციული უსაფრთხოება</t>
  </si>
  <si>
    <t>9 - 252 - ბუნებათსარგებლობა და მდგრადი განვითარება</t>
  </si>
  <si>
    <t>10 - 253 - აგრონომია</t>
  </si>
  <si>
    <t>10 - 254 - მცენარეთა დაცვა</t>
  </si>
  <si>
    <t>10 - 255 - სელექცია, გენეტიკა</t>
  </si>
  <si>
    <t>10 - 256 - ნიადაგმცოდნეობა</t>
  </si>
  <si>
    <t>10 - 257 - ზოოტექნიკა</t>
  </si>
  <si>
    <t>10 - 258 - სატყეო მეურნეობა</t>
  </si>
  <si>
    <t>10 - 259 - ვეტერინარია</t>
  </si>
  <si>
    <t>10 - 260 - სოფლის მეურნეობის მექანიზაცია და ელექტრიფიკაცია</t>
  </si>
  <si>
    <t>10 - 261 - სასურსათო პროდუქტების ტექნოლოგია და უსაფრთხოება</t>
  </si>
  <si>
    <t>10 - 262 - აგრობიოტექნოლოგია</t>
  </si>
  <si>
    <t>10 - 263 - სასოფლო-სამეურნეო მელიორაცია</t>
  </si>
  <si>
    <t>10 - 312 - აგრარული მეცნიერებები - სხვა</t>
  </si>
  <si>
    <t>დიახ</t>
  </si>
  <si>
    <t>არა</t>
  </si>
  <si>
    <t>1.1</t>
  </si>
  <si>
    <t>მ.შ. წამყვანი ორგანიზაცია</t>
  </si>
  <si>
    <t>მ.შ. თანამონაწილე ორგანიზაცია</t>
  </si>
  <si>
    <t>2.1</t>
  </si>
  <si>
    <t>2.2</t>
  </si>
  <si>
    <t>3.1</t>
  </si>
  <si>
    <t>3.2</t>
  </si>
  <si>
    <t>4.1</t>
  </si>
  <si>
    <t>4.2</t>
  </si>
  <si>
    <t>პროექტის სახელწოდება:</t>
  </si>
  <si>
    <t>1.1.1</t>
  </si>
  <si>
    <t>1.1.3</t>
  </si>
  <si>
    <t>1.1.4</t>
  </si>
  <si>
    <t>1.1.5</t>
  </si>
  <si>
    <t>1.1.6</t>
  </si>
  <si>
    <t>1.1.7</t>
  </si>
  <si>
    <t>1.1.8</t>
  </si>
  <si>
    <t>1.1.9</t>
  </si>
  <si>
    <t>1.1.10</t>
  </si>
  <si>
    <t>1.2.1</t>
  </si>
  <si>
    <t>1.2.2</t>
  </si>
  <si>
    <t>1.2.3</t>
  </si>
  <si>
    <t>1.2.4</t>
  </si>
  <si>
    <t>1.2.5</t>
  </si>
  <si>
    <t>1.2.6</t>
  </si>
  <si>
    <t>1.2.7</t>
  </si>
  <si>
    <t>1.2.8</t>
  </si>
  <si>
    <t>1.2.9</t>
  </si>
  <si>
    <t>1.2.10</t>
  </si>
  <si>
    <t>შენიშვნები:</t>
  </si>
  <si>
    <t>2.2.1</t>
  </si>
  <si>
    <t>2.2.2</t>
  </si>
  <si>
    <t>2.2.3</t>
  </si>
  <si>
    <t>2.2.4</t>
  </si>
  <si>
    <t>2.2.5</t>
  </si>
  <si>
    <t>2.1.1</t>
  </si>
  <si>
    <t>2.1.2</t>
  </si>
  <si>
    <t>2.1.3</t>
  </si>
  <si>
    <t>2.1.4</t>
  </si>
  <si>
    <t>2.1.5</t>
  </si>
  <si>
    <t>დამატებითი შენიშვნები ბიუჯეტის მოთხოვნებთან დაკავშირებით</t>
  </si>
  <si>
    <t>დამხმარე პერსონალი-პოზიცია</t>
  </si>
  <si>
    <t>პროექტის ხელმძღვანელი- სახელი, გვარი</t>
  </si>
  <si>
    <t>პროექტის კოორდინატორი- სახელი, გვარი</t>
  </si>
  <si>
    <t>პროექტის თანახელმძღვანელი- სახელი, გვარი</t>
  </si>
  <si>
    <t>1.1.2</t>
  </si>
  <si>
    <t>3</t>
  </si>
  <si>
    <t>3.1.1</t>
  </si>
  <si>
    <t>3.1.2</t>
  </si>
  <si>
    <t>3.1.3</t>
  </si>
  <si>
    <t>3.1.4</t>
  </si>
  <si>
    <t>3.1.5</t>
  </si>
  <si>
    <t>3.1.6</t>
  </si>
  <si>
    <t>3.1.7</t>
  </si>
  <si>
    <t>ოფისის ხარჯები</t>
  </si>
  <si>
    <t>წარმომადგენლობითი ხარჯები</t>
  </si>
  <si>
    <t>კვების ხარჯები</t>
  </si>
  <si>
    <t xml:space="preserve">რბილი ინვენტარისა, უნიფორმის შეძენის და პირად ჰიგიენასთან დაკავშირებული ხარჯები </t>
  </si>
  <si>
    <t xml:space="preserve">ტრანსპორტის, ტექნიკისა და აღჭურვილობის ექსპლუატაციისა და მოვლა-შენახვის ხარჯები  </t>
  </si>
  <si>
    <t>ექსპედიციის და საველე სამუშაოების ხარჯები</t>
  </si>
  <si>
    <t xml:space="preserve">სხვა დანარჩენი საქონელი და მომსახურება </t>
  </si>
  <si>
    <t>3.2.1</t>
  </si>
  <si>
    <t>3.2.2</t>
  </si>
  <si>
    <t>3.2.3</t>
  </si>
  <si>
    <t>3.2.4</t>
  </si>
  <si>
    <t>3.2.5</t>
  </si>
  <si>
    <t>3.2.6</t>
  </si>
  <si>
    <t>3.2.7</t>
  </si>
  <si>
    <t>სულ პროექტის ბიუჯეტი (=1+2+3+4)</t>
  </si>
  <si>
    <t>4</t>
  </si>
  <si>
    <t>სულ პროექტის ბიუჯეტი</t>
  </si>
  <si>
    <t>ფონდიდან მოთხოვნილი თანხა</t>
  </si>
  <si>
    <t>თანადაფინანსება</t>
  </si>
  <si>
    <t>ძირითადი პერსონალი  - სახელი, გვარი, პოზიცია</t>
  </si>
  <si>
    <t>2. ძირითადი პერსონალის საგრანტო დაფინანსება და დამხმარე პერსონალის შრომის ანაზღაურება ჯამში არ უნდა აღემატებოდეს ფონდიდან მოთხოვნილი დასაშვები ბიუჯეტის მაქსიმალური ოდენობის 35%-ს.</t>
  </si>
  <si>
    <t>6.  მიაქციეთ ყურადღება, რომ ყველა შევსებულ გრაფაში ტექსტი სრულად ჩანდეს.</t>
  </si>
  <si>
    <t>1. ივსება მხოლოდ მწვანედ შეფერილი უჯრები. ფორმულების უჯრების შეცვლა დაუშვებელია!</t>
  </si>
  <si>
    <t>5.  დაუშვებელია შრომის ანაზღაურების გაცემა „საქონელი და მომსახურების“ და „ზედნადები ხარჯების“ ხარჯვითი კატეგორიებიდან.</t>
  </si>
  <si>
    <t>4. ძირითადი ხარჯვითი კატეგორიები განიმარტება ფონდის გენერალური დირექტორის მიერ დამტკიცებული კლასიფიკატორით.</t>
  </si>
  <si>
    <t>დამხმარე პერსონალის შრომის ანაზღაურება**</t>
  </si>
  <si>
    <t>საქონელი და მომსახურება***</t>
  </si>
  <si>
    <t>ძირითადი პერსონალის საგრანტო დაფინანსება*</t>
  </si>
  <si>
    <r>
      <t xml:space="preserve">* </t>
    </r>
    <r>
      <rPr>
        <b/>
        <sz val="10"/>
        <color theme="1"/>
        <rFont val="Calibri"/>
        <family val="2"/>
        <scheme val="minor"/>
      </rPr>
      <t>ძირითადი პერსონალის</t>
    </r>
    <r>
      <rPr>
        <sz val="10"/>
        <color theme="1"/>
        <rFont val="Calibri"/>
        <family val="2"/>
        <scheme val="minor"/>
      </rPr>
      <t xml:space="preserve"> ჩამონათვალში უნდა მიეთითოს სახელი, გვარი და  პოზიცია პროექტში</t>
    </r>
  </si>
  <si>
    <t>ზედნადები ხარჯი</t>
  </si>
  <si>
    <r>
      <t>**</t>
    </r>
    <r>
      <rPr>
        <b/>
        <sz val="10"/>
        <color theme="1"/>
        <rFont val="Calibri"/>
        <family val="2"/>
        <scheme val="minor"/>
      </rPr>
      <t>დამხმარე პერსონალის</t>
    </r>
    <r>
      <rPr>
        <sz val="10"/>
        <color theme="1"/>
        <rFont val="Calibri"/>
        <family val="2"/>
        <scheme val="minor"/>
      </rPr>
      <t xml:space="preserve"> ჩამონათვალში უნდა მიეთითოს მხოლოდ პერსონალის პოზიცია (მაგ. </t>
    </r>
    <r>
      <rPr>
        <sz val="10"/>
        <color rgb="FFFF0000"/>
        <rFont val="Calibri"/>
        <family val="2"/>
        <scheme val="minor"/>
      </rPr>
      <t xml:space="preserve"> </t>
    </r>
    <r>
      <rPr>
        <sz val="10"/>
        <color theme="1"/>
        <rFont val="Calibri"/>
        <family val="2"/>
        <scheme val="minor"/>
      </rPr>
      <t xml:space="preserve">ლაბორანტი, IT სპეციალისტი, ფინანსური მენეჯერი და სხვ.). </t>
    </r>
    <r>
      <rPr>
        <b/>
        <sz val="10"/>
        <color theme="1"/>
        <rFont val="Calibri"/>
        <family val="2"/>
        <scheme val="minor"/>
      </rPr>
      <t>არ არის საჭირო სახელის და გვარის მითითება.</t>
    </r>
  </si>
  <si>
    <r>
      <rPr>
        <b/>
        <sz val="10"/>
        <color theme="1"/>
        <rFont val="Calibri"/>
        <family val="2"/>
        <scheme val="minor"/>
      </rPr>
      <t xml:space="preserve">*** საქონელსა და მომსახურების მუხლში </t>
    </r>
    <r>
      <rPr>
        <sz val="10"/>
        <color theme="1"/>
        <rFont val="Calibri"/>
        <family val="2"/>
        <scheme val="minor"/>
      </rPr>
      <t xml:space="preserve">სავალდებულოა "ოფისის ხარჯებისა" და "სხვა დანარჩენი საქონელი და მომსახურება" ქვემუხლებში </t>
    </r>
    <r>
      <rPr>
        <b/>
        <sz val="10"/>
        <color theme="1"/>
        <rFont val="Calibri"/>
        <family val="2"/>
        <scheme val="minor"/>
      </rPr>
      <t xml:space="preserve"> </t>
    </r>
    <r>
      <rPr>
        <sz val="10"/>
        <color theme="1"/>
        <rFont val="Calibri"/>
        <family val="2"/>
        <scheme val="minor"/>
      </rPr>
      <t>შესყიდვების/მომსახურების ჩამონათვალის მითითება, რაოდენობის, თანხების და ვიწრო სპეციფიკაციების მითითების გარეშე.   ჩამონათვალისთვის იხელმძღვანელეთ ფონდის გენერალური დირექტორის მიერ დამტკიცებული კლასიფიკატორით.</t>
    </r>
  </si>
  <si>
    <t xml:space="preserve"> </t>
  </si>
  <si>
    <t xml:space="preserve">7. პროექტის საერთო ბიუჯეტი ივსება ეროვნულ ვალუტაში. </t>
  </si>
  <si>
    <t>8. ფონდიდან მოთხოვნილი დაფინანსება სეზონური სკოლებისა და კონფერენციის შემთხვევაში  არ უნდა აღემატებოდეს 45 000 ლარს, ხოლო კომბინირებული ღონისძიების შემთხვევაში (სეზონური სკოლა და კონფერენცია ერთობლივად) - 60 000 ლარს.</t>
  </si>
  <si>
    <t>კონგრესი</t>
  </si>
  <si>
    <t>კონფერენცია</t>
  </si>
  <si>
    <t>ფორუმი</t>
  </si>
  <si>
    <t>სიმპოზიუმი</t>
  </si>
  <si>
    <t>პოსტერული მომხსენებელი</t>
  </si>
  <si>
    <t>პლენარული მომხსენებელი</t>
  </si>
  <si>
    <t>სექციური მომხსენებელი</t>
  </si>
  <si>
    <t>სხვა</t>
  </si>
  <si>
    <t>სამუშაო შეხვედრა
 (სემინარი, Workshop)</t>
  </si>
  <si>
    <t>̬̬̬</t>
  </si>
  <si>
    <t>კონფერენციის კრებულში 
დაბეჭდილი აბსტრაქტი</t>
  </si>
  <si>
    <t>კონფერენციის კრებულში 
დაბეჭდილი სტატია</t>
  </si>
  <si>
    <t>კონფერენციის პროგრამა</t>
  </si>
  <si>
    <t>კონფერენციის მასალათა კრებული</t>
  </si>
  <si>
    <t>ვებ-გვერდი</t>
  </si>
  <si>
    <t>ფოტო-მასალა</t>
  </si>
  <si>
    <t>ვიდეო-მასალა</t>
  </si>
  <si>
    <t>მონაწილეთა პრეზენტაციები</t>
  </si>
  <si>
    <t>სეზონური სკოლის ლექციათა  კრებული</t>
  </si>
  <si>
    <t>სალექციო პრეზენტაციები</t>
  </si>
  <si>
    <t>სეზონური სკოლის ლექციების პროგრამა/სილაბუსი</t>
  </si>
  <si>
    <t>შერჩეული და კონფერენციის პროგრამაში  შესული აბსტრაქტები  და მოხსენებები</t>
  </si>
  <si>
    <t>ჯერ არ არის ცნობილი</t>
  </si>
  <si>
    <t>ფოტო ან/და ვიდეო-მასალა</t>
  </si>
  <si>
    <t>Key note Speaker</t>
  </si>
  <si>
    <t>3. ზედნადები ხარჯების ოდენობა არ უნდა აღემატებოდეს ფონდიდან მოთხოვნილი დასაშვები ბიუჯეტის მაქსიმალური ოდენობის 5%-ს.</t>
  </si>
  <si>
    <t>პროექტის ხელმძღვანელი:</t>
  </si>
  <si>
    <t>წამყვანი ორგანიზაცია:</t>
  </si>
  <si>
    <t>პროექტის განხორციელების თარიღები</t>
  </si>
  <si>
    <t>დღე/თვე/წელი - დღე/თვე/წელი</t>
  </si>
  <si>
    <t>N</t>
  </si>
  <si>
    <t>პასუხისმგებელი პირი</t>
  </si>
  <si>
    <t xml:space="preserve"> აქტივობის შესრულების გრაფიკი 
(მონიშნეთ შესაბამისი აქტივობის შესრულების თვე განსხვავებული ფერით)</t>
  </si>
  <si>
    <t>I</t>
  </si>
  <si>
    <t>ამოცანა</t>
  </si>
  <si>
    <t>1 თვე</t>
  </si>
  <si>
    <t>2 თვე</t>
  </si>
  <si>
    <t>3 თვე</t>
  </si>
  <si>
    <t>4 თვე</t>
  </si>
  <si>
    <t>5 თვე</t>
  </si>
  <si>
    <t>6 თვე</t>
  </si>
  <si>
    <t>7 თვე</t>
  </si>
  <si>
    <t>8 თვე</t>
  </si>
  <si>
    <t>9 თვე</t>
  </si>
  <si>
    <t>10 თვე</t>
  </si>
  <si>
    <t>აქტივობა</t>
  </si>
  <si>
    <t>II</t>
  </si>
  <si>
    <t>III</t>
  </si>
  <si>
    <t>IV</t>
  </si>
  <si>
    <t>V</t>
  </si>
  <si>
    <t>შენიშვნები</t>
  </si>
  <si>
    <t>*</t>
  </si>
  <si>
    <t>საჭიროებისამებრ დაამატეთ, ან დააკელით სტრიქონები</t>
  </si>
  <si>
    <t>**</t>
  </si>
  <si>
    <t>შედეგის შესრულების ამსახველი მასალა</t>
  </si>
  <si>
    <t>საერთაშორისო სამეცნიერო ღონისძიების (კონფერენციის / სეზონური სკოლის, ან კომბინირებული ღონისძიების) 
განხორციელების გეგმა-გრაფიკი</t>
  </si>
  <si>
    <t>ღონისძიების ჩატარების თარიღი:</t>
  </si>
  <si>
    <t>მონიშნეთ ღონისძიების ტიპი:</t>
  </si>
  <si>
    <t>კომბინირებული</t>
  </si>
  <si>
    <t>#</t>
  </si>
  <si>
    <t>მიუთითეთ პროექტით დაგეგმილი ამოცანების/აქტივობების შესრულების სავარაუდო პერიოდი - აქტივობის დაწყების და დასრულების რიცხვის, თვის და წლის მითითებით.</t>
  </si>
  <si>
    <t>სავალდებულოა სტუმრების ჩამოსვლის და გამგზავრების თარიღების მითითება, ვინაიდან აღნიშნული თარიღების შესაბამისად მოხდება წარმომადგენლობითი ხარჯების ანაზღაურება.</t>
  </si>
  <si>
    <t>პროექტის ეტაპები / პერიოდები**</t>
  </si>
  <si>
    <t>დასახული ამოცანებისა და მათი განხორცილების შესაბამისი აქტივობების აღწერა*</t>
  </si>
  <si>
    <t>სეზონური სკოლა</t>
  </si>
  <si>
    <t>ხარჯვის კატეგორია</t>
  </si>
  <si>
    <t>ძირითადი პერსონალის საგრანტო დაფინანსება</t>
  </si>
  <si>
    <t>დამხმარე პერსონალის შრომის ანაზღაურება</t>
  </si>
  <si>
    <t>საქონელი და მომსახურება</t>
  </si>
  <si>
    <t>საერთაშორისო სამეცნიერო ღონისძიების საგრანტო კონკურსში წარმოსადგენი ბიუჯეტის დასაბუთება</t>
  </si>
  <si>
    <t xml:space="preserve">ბიუჯეტის ხარჯვითი კატეგორიებში მოთხოვნილი თანხების მიზნობრიობის განმარტება სიტყვიერად  (მაგ. მიუთითეთ ძირითადი და დამხმარე პერსონალი დროის რა პერიოდით იქნება ჩართული პროექტის განხორციელებაში, ასევე სამუშაო დროის რა პროცენტს დაუთმობს პროექტს,  წარმომადგენლობითი ხარჯების შემთხვევაში კონრეტულად რა ტიპის ხარჯებია ნაგულისხმები: რამდენი პირის მგზავრობა, სასტუმრო და სხვა ხარჯები. ასევე კონკრეტული მომსახურების, ან ნივთის შესყიდვა პროექტის რომელ ამოცანასთანაა დაკავშირებული და სხვ.). </t>
  </si>
  <si>
    <t>დანართი №14</t>
  </si>
  <si>
    <t>საერთაშორისო სამეცნიერო ღონისძიების საგრანტო კონკურსში წარმოსადგენი ბიუჯეტის და გეგმა-გრაფიკის ფორმა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</si>
</sst>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G_E_L_-;\-* #,##0_G_E_L_-;_-* &quot;-&quot;??_G_E_L_-;_-@_-"/>
  </numFmts>
  <fonts count="51"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charset val="1"/>
      <scheme val="minor"/>
    </font>
    <font>
      <b/>
      <sz val="10"/>
      <color theme="1"/>
      <name val="Calibri"/>
      <family val="2"/>
      <scheme val="minor"/>
    </font>
    <font>
      <b/>
      <sz val="10"/>
      <color theme="1"/>
      <name val="Calibri"/>
      <family val="2"/>
      <charset val="1"/>
      <scheme val="minor"/>
    </font>
    <font>
      <sz val="5"/>
      <color rgb="FFFF0000"/>
      <name val="Calibri"/>
      <family val="2"/>
      <charset val="1"/>
      <scheme val="minor"/>
    </font>
    <font>
      <sz val="10"/>
      <name val="Calibri"/>
      <family val="2"/>
      <charset val="1"/>
      <scheme val="minor"/>
    </font>
    <font>
      <sz val="9"/>
      <color indexed="81"/>
      <name val="Tahoma"/>
      <family val="2"/>
    </font>
    <font>
      <b/>
      <sz val="9"/>
      <color indexed="81"/>
      <name val="Tahoma"/>
      <family val="2"/>
    </font>
    <font>
      <b/>
      <i/>
      <sz val="11"/>
      <color theme="1"/>
      <name val="Calibri"/>
      <family val="2"/>
      <charset val="1"/>
      <scheme val="minor"/>
    </font>
    <font>
      <b/>
      <sz val="11"/>
      <color theme="1"/>
      <name val="Calibri"/>
      <family val="2"/>
      <charset val="1"/>
      <scheme val="minor"/>
    </font>
    <font>
      <b/>
      <sz val="11"/>
      <color theme="1"/>
      <name val="Calibri"/>
      <family val="2"/>
      <scheme val="minor"/>
    </font>
    <font>
      <sz val="10"/>
      <color theme="1"/>
      <name val="Calibri"/>
      <family val="2"/>
      <scheme val="minor"/>
    </font>
    <font>
      <b/>
      <sz val="12"/>
      <color theme="1"/>
      <name val="Calibri"/>
      <family val="2"/>
      <scheme val="minor"/>
    </font>
    <font>
      <sz val="11"/>
      <name val="Calibri"/>
      <family val="2"/>
      <charset val="1"/>
      <scheme val="minor"/>
    </font>
    <font>
      <b/>
      <sz val="10"/>
      <name val="Calibri"/>
      <family val="2"/>
      <charset val="1"/>
      <scheme val="minor"/>
    </font>
    <font>
      <b/>
      <sz val="11"/>
      <name val="Calibri"/>
      <family val="2"/>
      <charset val="1"/>
      <scheme val="minor"/>
    </font>
    <font>
      <b/>
      <sz val="10"/>
      <color theme="1"/>
      <name val="Calibri"/>
      <family val="2"/>
    </font>
    <font>
      <sz val="10"/>
      <name val="Calibri"/>
      <family val="2"/>
      <scheme val="minor"/>
    </font>
    <font>
      <sz val="12"/>
      <color theme="1"/>
      <name val="Calibri"/>
      <family val="2"/>
      <scheme val="minor"/>
    </font>
    <font>
      <b/>
      <u/>
      <sz val="11"/>
      <color theme="1"/>
      <name val="Calibri"/>
      <family val="2"/>
      <charset val="1"/>
      <scheme val="minor"/>
    </font>
    <font>
      <sz val="11"/>
      <color rgb="FFFF0000"/>
      <name val="Calibri"/>
      <family val="2"/>
      <charset val="1"/>
      <scheme val="minor"/>
    </font>
    <font>
      <sz val="10"/>
      <color rgb="FFFF0000"/>
      <name val="Calibri"/>
      <family val="2"/>
      <scheme val="minor"/>
    </font>
    <font>
      <sz val="12"/>
      <name val="Calibri"/>
      <family val="2"/>
      <scheme val="minor"/>
    </font>
    <font>
      <b/>
      <sz val="12"/>
      <name val="Calibri"/>
      <family val="2"/>
      <scheme val="minor"/>
    </font>
    <font>
      <b/>
      <u/>
      <sz val="12"/>
      <color theme="1"/>
      <name val="Calibri"/>
      <family val="2"/>
      <scheme val="minor"/>
    </font>
    <font>
      <sz val="12"/>
      <color theme="1"/>
      <name val="Sylfaen"/>
      <family val="1"/>
    </font>
    <font>
      <sz val="11"/>
      <color theme="1"/>
      <name val="Calibri"/>
      <family val="2"/>
    </font>
    <font>
      <sz val="11"/>
      <color theme="1"/>
      <name val="Calibri"/>
      <family val="2"/>
      <charset val="1"/>
      <scheme val="minor"/>
    </font>
    <font>
      <b/>
      <sz val="9"/>
      <name val="Sylfaen"/>
      <family val="1"/>
    </font>
    <font>
      <sz val="9"/>
      <name val="Sylfaen"/>
      <family val="1"/>
    </font>
    <font>
      <sz val="9"/>
      <name val="Calibri"/>
      <family val="2"/>
      <scheme val="minor"/>
    </font>
    <font>
      <sz val="10"/>
      <name val="Sylfaen"/>
      <family val="1"/>
    </font>
    <font>
      <b/>
      <sz val="10"/>
      <name val="Sylfaen"/>
      <family val="1"/>
    </font>
    <font>
      <b/>
      <sz val="9"/>
      <name val="Calibri"/>
      <family val="2"/>
      <scheme val="minor"/>
    </font>
    <font>
      <i/>
      <sz val="10"/>
      <name val="Sylfaen"/>
      <family val="1"/>
    </font>
    <font>
      <b/>
      <sz val="9"/>
      <color rgb="FFFF0000"/>
      <name val="Calibri"/>
      <family val="2"/>
      <scheme val="minor"/>
    </font>
    <font>
      <b/>
      <u/>
      <sz val="9"/>
      <color rgb="FFFF0000"/>
      <name val="Calibri"/>
      <family val="2"/>
      <scheme val="minor"/>
    </font>
    <font>
      <sz val="9"/>
      <color rgb="FFFF0000"/>
      <name val="Calibri"/>
      <family val="2"/>
      <scheme val="minor"/>
    </font>
    <font>
      <b/>
      <sz val="12"/>
      <name val="Sylfaen"/>
      <family val="1"/>
    </font>
    <font>
      <sz val="9"/>
      <color indexed="81"/>
      <name val="Tahoma"/>
      <charset val="1"/>
    </font>
    <font>
      <sz val="9"/>
      <name val="Calibri"/>
      <family val="2"/>
      <charset val="1"/>
      <scheme val="minor"/>
    </font>
    <font>
      <b/>
      <sz val="13"/>
      <color theme="1"/>
      <name val="Calibri"/>
      <family val="2"/>
      <scheme val="minor"/>
    </font>
    <font>
      <sz val="10"/>
      <color theme="1"/>
      <name val="Sylfaen"/>
      <family val="1"/>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top style="hair">
        <color indexed="64"/>
      </top>
      <bottom/>
      <diagonal/>
    </border>
    <border>
      <left style="hair">
        <color indexed="64"/>
      </left>
      <right style="medium">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hair">
        <color indexed="64"/>
      </top>
      <bottom/>
      <diagonal/>
    </border>
    <border>
      <left style="medium">
        <color indexed="64"/>
      </left>
      <right/>
      <top style="hair">
        <color indexed="64"/>
      </top>
      <bottom style="hair">
        <color indexed="64"/>
      </bottom>
      <diagonal/>
    </border>
    <border>
      <left style="medium">
        <color indexed="64"/>
      </left>
      <right style="hair">
        <color indexed="64"/>
      </right>
      <top/>
      <bottom/>
      <diagonal/>
    </border>
    <border>
      <left style="hair">
        <color indexed="64"/>
      </left>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8" fillId="0" borderId="0"/>
    <xf numFmtId="43" fontId="35" fillId="0" borderId="0" applyFont="0" applyFill="0" applyBorder="0" applyAlignment="0" applyProtection="0"/>
  </cellStyleXfs>
  <cellXfs count="224">
    <xf numFmtId="0" fontId="0" fillId="0" borderId="0" xfId="0"/>
    <xf numFmtId="0" fontId="9" fillId="0" borderId="0" xfId="0" applyFont="1"/>
    <xf numFmtId="0" fontId="9" fillId="0" borderId="1" xfId="0" applyFont="1" applyBorder="1" applyAlignment="1">
      <alignment horizontal="center" vertical="center" wrapText="1"/>
    </xf>
    <xf numFmtId="0" fontId="10" fillId="0" borderId="0" xfId="0" applyFont="1" applyAlignment="1">
      <alignment vertical="center"/>
    </xf>
    <xf numFmtId="0" fontId="10" fillId="0" borderId="0" xfId="0" applyFont="1" applyAlignment="1">
      <alignment horizontal="left" vertical="center" indent="5"/>
    </xf>
    <xf numFmtId="0" fontId="12" fillId="0" borderId="0" xfId="0" applyFont="1" applyFill="1" applyBorder="1" applyAlignment="1">
      <alignment horizontal="center"/>
    </xf>
    <xf numFmtId="0" fontId="13" fillId="0" borderId="1" xfId="0" applyFont="1" applyBorder="1" applyAlignment="1">
      <alignment horizontal="center" vertical="center" wrapText="1"/>
    </xf>
    <xf numFmtId="0" fontId="9" fillId="0" borderId="1" xfId="0" applyFont="1" applyBorder="1" applyAlignment="1" applyProtection="1">
      <alignment wrapText="1"/>
      <protection locked="0"/>
    </xf>
    <xf numFmtId="0" fontId="9" fillId="0" borderId="1" xfId="0" applyFont="1" applyBorder="1" applyAlignment="1" applyProtection="1">
      <alignment wrapText="1"/>
    </xf>
    <xf numFmtId="0" fontId="9" fillId="0" borderId="1" xfId="0" applyFont="1" applyBorder="1" applyProtection="1"/>
    <xf numFmtId="0" fontId="9" fillId="0" borderId="2" xfId="0" applyFont="1" applyBorder="1" applyProtection="1"/>
    <xf numFmtId="0" fontId="9" fillId="0" borderId="3" xfId="0" applyFont="1" applyBorder="1" applyProtection="1"/>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2" xfId="0" applyFont="1" applyBorder="1" applyAlignment="1" applyProtection="1">
      <alignment wrapText="1"/>
      <protection locked="0"/>
    </xf>
    <xf numFmtId="0" fontId="9" fillId="0" borderId="3" xfId="0" applyFont="1" applyBorder="1" applyAlignment="1" applyProtection="1">
      <alignment wrapText="1"/>
      <protection locked="0"/>
    </xf>
    <xf numFmtId="3" fontId="20" fillId="2" borderId="7" xfId="0" applyNumberFormat="1" applyFont="1" applyFill="1" applyBorder="1" applyAlignment="1" applyProtection="1">
      <alignment horizontal="center" vertical="center"/>
    </xf>
    <xf numFmtId="3" fontId="20" fillId="3" borderId="7" xfId="0" applyNumberFormat="1" applyFont="1" applyFill="1" applyBorder="1" applyAlignment="1" applyProtection="1">
      <alignment vertical="center"/>
    </xf>
    <xf numFmtId="3" fontId="20" fillId="2" borderId="10" xfId="0" applyNumberFormat="1" applyFont="1" applyFill="1" applyBorder="1" applyAlignment="1" applyProtection="1">
      <alignment horizontal="center" vertical="center"/>
    </xf>
    <xf numFmtId="0" fontId="28" fillId="0" borderId="0" xfId="0"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0" fontId="25" fillId="0" borderId="0"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3" fontId="26" fillId="4" borderId="7" xfId="0" applyNumberFormat="1" applyFont="1" applyFill="1" applyBorder="1" applyAlignment="1" applyProtection="1">
      <alignment horizontal="center" vertical="center"/>
      <protection locked="0"/>
    </xf>
    <xf numFmtId="49" fontId="18" fillId="3" borderId="6" xfId="0" applyNumberFormat="1" applyFont="1" applyFill="1" applyBorder="1" applyAlignment="1" applyProtection="1">
      <alignment horizontal="center" vertical="center"/>
      <protection locked="0"/>
    </xf>
    <xf numFmtId="3" fontId="20" fillId="4" borderId="7" xfId="0" applyNumberFormat="1"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49" fontId="0" fillId="0" borderId="0" xfId="0" applyNumberFormat="1" applyFont="1" applyFill="1" applyAlignment="1" applyProtection="1">
      <alignment vertical="center"/>
      <protection locked="0"/>
    </xf>
    <xf numFmtId="0" fontId="0" fillId="0" borderId="0" xfId="0" applyFont="1" applyFill="1" applyAlignment="1" applyProtection="1">
      <alignment vertical="center" wrapText="1"/>
      <protection locked="0"/>
    </xf>
    <xf numFmtId="0" fontId="7" fillId="4" borderId="7" xfId="0" applyFont="1" applyFill="1" applyBorder="1" applyAlignment="1" applyProtection="1">
      <alignment horizontal="left" vertical="center" wrapText="1"/>
      <protection locked="0"/>
    </xf>
    <xf numFmtId="0" fontId="5" fillId="4" borderId="7" xfId="0" applyFont="1" applyFill="1" applyBorder="1" applyAlignment="1" applyProtection="1">
      <alignment horizontal="left" vertical="center" wrapText="1"/>
      <protection locked="0"/>
    </xf>
    <xf numFmtId="0" fontId="3" fillId="4" borderId="7" xfId="0" applyFont="1" applyFill="1" applyBorder="1" applyAlignment="1" applyProtection="1">
      <alignment horizontal="left" vertical="center" wrapText="1"/>
      <protection locked="0"/>
    </xf>
    <xf numFmtId="0" fontId="18" fillId="2" borderId="16" xfId="0" applyFont="1" applyFill="1" applyBorder="1" applyAlignment="1" applyProtection="1">
      <alignment horizontal="left" vertical="center" wrapText="1"/>
      <protection locked="0"/>
    </xf>
    <xf numFmtId="0" fontId="2" fillId="4" borderId="7" xfId="0" applyFont="1" applyFill="1" applyBorder="1" applyAlignment="1" applyProtection="1">
      <alignment horizontal="left" vertical="center" wrapText="1"/>
      <protection locked="0"/>
    </xf>
    <xf numFmtId="3" fontId="20" fillId="3" borderId="13" xfId="0" applyNumberFormat="1" applyFont="1" applyFill="1" applyBorder="1" applyAlignment="1" applyProtection="1">
      <alignment vertical="center"/>
    </xf>
    <xf numFmtId="3" fontId="26" fillId="4" borderId="0" xfId="0" applyNumberFormat="1" applyFont="1" applyFill="1" applyBorder="1" applyAlignment="1" applyProtection="1">
      <alignment horizontal="center" vertical="center"/>
      <protection locked="0"/>
    </xf>
    <xf numFmtId="49" fontId="18" fillId="2" borderId="18" xfId="0" applyNumberFormat="1" applyFont="1" applyFill="1" applyBorder="1" applyAlignment="1" applyProtection="1">
      <alignment horizontal="center" vertical="center"/>
      <protection locked="0"/>
    </xf>
    <xf numFmtId="49" fontId="7" fillId="0" borderId="20" xfId="0" applyNumberFormat="1" applyFont="1" applyFill="1" applyBorder="1" applyAlignment="1" applyProtection="1">
      <alignment horizontal="center" vertical="center"/>
      <protection locked="0"/>
    </xf>
    <xf numFmtId="0" fontId="2" fillId="4" borderId="12" xfId="0" applyFont="1" applyFill="1" applyBorder="1" applyAlignment="1" applyProtection="1">
      <alignment horizontal="left" vertical="center" wrapText="1"/>
      <protection locked="0"/>
    </xf>
    <xf numFmtId="3" fontId="30" fillId="2" borderId="8" xfId="0" applyNumberFormat="1" applyFont="1" applyFill="1" applyBorder="1" applyAlignment="1" applyProtection="1">
      <alignment vertical="center"/>
      <protection locked="0"/>
    </xf>
    <xf numFmtId="3" fontId="31" fillId="2" borderId="11" xfId="0" applyNumberFormat="1" applyFont="1" applyFill="1" applyBorder="1" applyAlignment="1" applyProtection="1">
      <alignment vertical="center"/>
      <protection locked="0"/>
    </xf>
    <xf numFmtId="3" fontId="26" fillId="4" borderId="9" xfId="0" applyNumberFormat="1" applyFont="1" applyFill="1" applyBorder="1" applyAlignment="1" applyProtection="1">
      <alignment horizontal="center" vertical="center"/>
      <protection locked="0"/>
    </xf>
    <xf numFmtId="3" fontId="26" fillId="4" borderId="16" xfId="0" applyNumberFormat="1" applyFont="1" applyFill="1" applyBorder="1" applyAlignment="1" applyProtection="1">
      <alignment horizontal="center" vertical="center"/>
      <protection locked="0"/>
    </xf>
    <xf numFmtId="0" fontId="4" fillId="4" borderId="17" xfId="0" applyFont="1" applyFill="1" applyBorder="1" applyAlignment="1" applyProtection="1">
      <alignment horizontal="left" vertical="center" wrapText="1"/>
      <protection locked="0"/>
    </xf>
    <xf numFmtId="3" fontId="26" fillId="4" borderId="22" xfId="0" applyNumberFormat="1" applyFont="1" applyFill="1" applyBorder="1" applyAlignment="1" applyProtection="1">
      <alignment horizontal="center" vertical="center"/>
      <protection locked="0"/>
    </xf>
    <xf numFmtId="3" fontId="26" fillId="4" borderId="23" xfId="0" applyNumberFormat="1" applyFont="1" applyFill="1" applyBorder="1" applyAlignment="1" applyProtection="1">
      <alignment horizontal="center" vertical="center"/>
      <protection locked="0"/>
    </xf>
    <xf numFmtId="0" fontId="4" fillId="4" borderId="16" xfId="0" applyFont="1" applyFill="1" applyBorder="1" applyAlignment="1" applyProtection="1">
      <alignment horizontal="left" vertical="center" wrapText="1"/>
      <protection locked="0"/>
    </xf>
    <xf numFmtId="0" fontId="4" fillId="4" borderId="22" xfId="0" applyFont="1" applyFill="1" applyBorder="1" applyAlignment="1" applyProtection="1">
      <alignment horizontal="left" vertical="center" wrapText="1"/>
      <protection locked="0"/>
    </xf>
    <xf numFmtId="3" fontId="26" fillId="4" borderId="17" xfId="0" applyNumberFormat="1" applyFont="1" applyFill="1" applyBorder="1" applyAlignment="1" applyProtection="1">
      <alignment horizontal="center" vertical="center"/>
      <protection locked="0"/>
    </xf>
    <xf numFmtId="3" fontId="20" fillId="2" borderId="16" xfId="0" applyNumberFormat="1" applyFont="1" applyFill="1" applyBorder="1" applyAlignment="1" applyProtection="1">
      <alignment horizontal="center" vertical="center"/>
    </xf>
    <xf numFmtId="3" fontId="26" fillId="4" borderId="24" xfId="0" applyNumberFormat="1" applyFont="1" applyFill="1" applyBorder="1" applyAlignment="1" applyProtection="1">
      <alignment horizontal="center" vertical="center"/>
      <protection locked="0"/>
    </xf>
    <xf numFmtId="0" fontId="2" fillId="4" borderId="17" xfId="0" applyFont="1" applyFill="1" applyBorder="1" applyAlignment="1" applyProtection="1">
      <alignment horizontal="left" vertical="center" wrapText="1"/>
      <protection locked="0"/>
    </xf>
    <xf numFmtId="0" fontId="5" fillId="4" borderId="17"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3" fontId="20" fillId="3" borderId="22" xfId="0" applyNumberFormat="1" applyFont="1" applyFill="1" applyBorder="1" applyAlignment="1" applyProtection="1">
      <alignment vertical="center"/>
    </xf>
    <xf numFmtId="3" fontId="20" fillId="2" borderId="17" xfId="0" applyNumberFormat="1" applyFont="1" applyFill="1" applyBorder="1" applyAlignment="1" applyProtection="1">
      <alignment horizontal="center" vertical="center"/>
    </xf>
    <xf numFmtId="3" fontId="20" fillId="3" borderId="9" xfId="0" applyNumberFormat="1" applyFont="1" applyFill="1" applyBorder="1" applyAlignment="1" applyProtection="1">
      <alignment vertical="center"/>
    </xf>
    <xf numFmtId="0" fontId="18" fillId="3" borderId="22" xfId="0" applyFont="1" applyFill="1" applyBorder="1" applyAlignment="1" applyProtection="1">
      <alignment horizontal="left" vertical="center" wrapText="1"/>
      <protection locked="0"/>
    </xf>
    <xf numFmtId="0" fontId="3" fillId="4" borderId="23"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left" vertical="center" wrapText="1"/>
      <protection locked="0"/>
    </xf>
    <xf numFmtId="3" fontId="31" fillId="3" borderId="8" xfId="0" applyNumberFormat="1" applyFont="1" applyFill="1" applyBorder="1" applyAlignment="1" applyProtection="1">
      <alignment vertical="center"/>
      <protection locked="0"/>
    </xf>
    <xf numFmtId="3" fontId="31" fillId="2" borderId="25" xfId="0" applyNumberFormat="1" applyFont="1" applyFill="1" applyBorder="1" applyAlignment="1" applyProtection="1">
      <alignment vertical="center"/>
      <protection locked="0"/>
    </xf>
    <xf numFmtId="3" fontId="31" fillId="2" borderId="8" xfId="0" applyNumberFormat="1" applyFont="1" applyFill="1" applyBorder="1" applyAlignment="1" applyProtection="1">
      <alignment vertical="center"/>
      <protection locked="0"/>
    </xf>
    <xf numFmtId="3" fontId="30" fillId="2" borderId="25" xfId="0" applyNumberFormat="1" applyFont="1" applyFill="1" applyBorder="1" applyAlignment="1" applyProtection="1">
      <alignment vertical="center"/>
      <protection locked="0"/>
    </xf>
    <xf numFmtId="3" fontId="30" fillId="2" borderId="21" xfId="0" applyNumberFormat="1" applyFont="1" applyFill="1" applyBorder="1" applyAlignment="1" applyProtection="1">
      <alignment vertical="center"/>
      <protection locked="0"/>
    </xf>
    <xf numFmtId="3" fontId="31" fillId="3" borderId="21" xfId="0" applyNumberFormat="1" applyFont="1" applyFill="1" applyBorder="1" applyAlignment="1" applyProtection="1">
      <alignment vertical="center"/>
      <protection locked="0"/>
    </xf>
    <xf numFmtId="3" fontId="30" fillId="2" borderId="15" xfId="0" applyNumberFormat="1" applyFont="1" applyFill="1" applyBorder="1" applyAlignment="1" applyProtection="1">
      <alignment vertical="center"/>
      <protection locked="0"/>
    </xf>
    <xf numFmtId="49" fontId="0"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protection locked="0"/>
    </xf>
    <xf numFmtId="0" fontId="1" fillId="4" borderId="7" xfId="0" applyFont="1" applyFill="1" applyBorder="1" applyAlignment="1" applyProtection="1">
      <alignment horizontal="left" vertical="center" wrapText="1"/>
      <protection locked="0"/>
    </xf>
    <xf numFmtId="0" fontId="19" fillId="4" borderId="7" xfId="0" applyFont="1" applyFill="1" applyBorder="1" applyAlignment="1" applyProtection="1">
      <alignment horizontal="left" vertical="center" wrapText="1"/>
      <protection locked="0"/>
    </xf>
    <xf numFmtId="0" fontId="18" fillId="2" borderId="7" xfId="0" applyFont="1" applyFill="1" applyBorder="1" applyAlignment="1" applyProtection="1">
      <alignment horizontal="left" vertical="center" wrapText="1"/>
      <protection locked="0"/>
    </xf>
    <xf numFmtId="0" fontId="18" fillId="3" borderId="7" xfId="0" applyFont="1" applyFill="1" applyBorder="1" applyAlignment="1" applyProtection="1">
      <alignment horizontal="left" vertical="center" wrapText="1"/>
      <protection locked="0"/>
    </xf>
    <xf numFmtId="0" fontId="18" fillId="2" borderId="10" xfId="0" applyFont="1" applyFill="1" applyBorder="1" applyAlignment="1" applyProtection="1">
      <alignment horizontal="left" vertical="center" wrapText="1"/>
      <protection locked="0"/>
    </xf>
    <xf numFmtId="0" fontId="27" fillId="0" borderId="0" xfId="1" applyFont="1" applyFill="1" applyBorder="1" applyAlignment="1" applyProtection="1">
      <alignment vertical="center"/>
      <protection locked="0"/>
    </xf>
    <xf numFmtId="0" fontId="0" fillId="0" borderId="0" xfId="1" applyFont="1" applyFill="1" applyBorder="1" applyAlignment="1" applyProtection="1">
      <alignment vertical="center" wrapText="1"/>
      <protection locked="0"/>
    </xf>
    <xf numFmtId="0" fontId="32" fillId="0" borderId="0" xfId="1" applyFont="1" applyFill="1" applyBorder="1" applyAlignment="1" applyProtection="1">
      <alignment horizontal="left" vertical="center"/>
      <protection locked="0"/>
    </xf>
    <xf numFmtId="0" fontId="26" fillId="0" borderId="0" xfId="1" applyFont="1" applyFill="1" applyBorder="1" applyAlignment="1" applyProtection="1">
      <alignment horizontal="left" vertical="center" wrapText="1"/>
      <protection locked="0"/>
    </xf>
    <xf numFmtId="0" fontId="19" fillId="4" borderId="13" xfId="0" applyFont="1" applyFill="1" applyBorder="1" applyAlignment="1" applyProtection="1">
      <alignment horizontal="center" vertical="center" wrapText="1"/>
      <protection locked="0"/>
    </xf>
    <xf numFmtId="3" fontId="20" fillId="2" borderId="7" xfId="0" applyNumberFormat="1" applyFont="1" applyFill="1" applyBorder="1" applyAlignment="1" applyProtection="1">
      <alignment horizontal="center" vertical="center"/>
      <protection locked="0"/>
    </xf>
    <xf numFmtId="0" fontId="19" fillId="2" borderId="7" xfId="0" applyFont="1" applyFill="1" applyBorder="1" applyAlignment="1" applyProtection="1">
      <alignment horizontal="left" vertical="center" wrapText="1"/>
      <protection locked="0"/>
    </xf>
    <xf numFmtId="0" fontId="20" fillId="0" borderId="0" xfId="1" applyFont="1" applyFill="1" applyBorder="1" applyAlignment="1" applyProtection="1">
      <alignment horizontal="left" vertical="center" wrapText="1"/>
      <protection locked="0"/>
    </xf>
    <xf numFmtId="49" fontId="6" fillId="0" borderId="0" xfId="0" applyNumberFormat="1" applyFont="1" applyFill="1" applyBorder="1" applyAlignment="1" applyProtection="1">
      <alignment horizontal="center" vertical="center" wrapText="1"/>
      <protection locked="0"/>
    </xf>
    <xf numFmtId="0" fontId="33" fillId="0" borderId="0" xfId="0" applyFont="1" applyAlignment="1">
      <alignment horizontal="justify" vertical="center"/>
    </xf>
    <xf numFmtId="0" fontId="33" fillId="0" borderId="0" xfId="0" applyFont="1" applyAlignment="1">
      <alignment horizontal="justify" vertical="center" wrapText="1"/>
    </xf>
    <xf numFmtId="0" fontId="0" fillId="0" borderId="0" xfId="0" applyAlignment="1">
      <alignment wrapText="1"/>
    </xf>
    <xf numFmtId="0" fontId="34" fillId="0" borderId="0" xfId="0" applyFont="1"/>
    <xf numFmtId="0" fontId="19" fillId="0" borderId="0" xfId="1" applyFont="1" applyFill="1" applyBorder="1" applyAlignment="1" applyProtection="1">
      <alignment horizontal="left" vertical="center"/>
      <protection locked="0"/>
    </xf>
    <xf numFmtId="0" fontId="19" fillId="0" borderId="0" xfId="1" applyFont="1" applyFill="1" applyBorder="1" applyAlignment="1" applyProtection="1">
      <alignment horizontal="left" vertical="center" wrapText="1"/>
      <protection locked="0"/>
    </xf>
    <xf numFmtId="0" fontId="36" fillId="0" borderId="0" xfId="0" applyFont="1" applyFill="1" applyAlignment="1">
      <alignment horizontal="center"/>
    </xf>
    <xf numFmtId="0" fontId="36" fillId="0" borderId="0" xfId="0" applyFont="1" applyFill="1" applyAlignment="1"/>
    <xf numFmtId="0" fontId="36" fillId="0" borderId="0" xfId="0" applyFont="1" applyFill="1"/>
    <xf numFmtId="0" fontId="37" fillId="0" borderId="0" xfId="0" applyFont="1" applyFill="1" applyAlignment="1">
      <alignment vertical="center"/>
    </xf>
    <xf numFmtId="0" fontId="37" fillId="0" borderId="0" xfId="0" applyFont="1" applyFill="1"/>
    <xf numFmtId="0" fontId="36" fillId="0" borderId="0" xfId="0" applyFont="1" applyFill="1" applyAlignment="1">
      <alignment horizontal="right" vertical="center"/>
    </xf>
    <xf numFmtId="0" fontId="25" fillId="0" borderId="0" xfId="0" applyFont="1" applyFill="1" applyAlignment="1">
      <alignment vertical="center"/>
    </xf>
    <xf numFmtId="0" fontId="37" fillId="0" borderId="0" xfId="0" applyFont="1" applyFill="1" applyBorder="1" applyAlignment="1">
      <alignment vertical="center"/>
    </xf>
    <xf numFmtId="0" fontId="39" fillId="0" borderId="0" xfId="0" applyFont="1" applyFill="1" applyAlignment="1">
      <alignment vertical="center"/>
    </xf>
    <xf numFmtId="0" fontId="38" fillId="0" borderId="0" xfId="0" applyFont="1" applyFill="1" applyBorder="1"/>
    <xf numFmtId="0" fontId="39" fillId="5" borderId="4" xfId="0" applyFont="1" applyFill="1" applyBorder="1" applyAlignment="1">
      <alignment horizontal="center" vertical="center" wrapText="1"/>
    </xf>
    <xf numFmtId="0" fontId="39" fillId="5" borderId="5" xfId="0" applyFont="1" applyFill="1" applyBorder="1" applyAlignment="1">
      <alignment horizontal="center" vertical="center" wrapText="1"/>
    </xf>
    <xf numFmtId="0" fontId="39" fillId="5" borderId="14" xfId="0" applyFont="1" applyFill="1" applyBorder="1" applyAlignment="1">
      <alignment horizontal="center" vertical="center" wrapText="1"/>
    </xf>
    <xf numFmtId="0" fontId="39" fillId="5" borderId="30" xfId="0" applyFont="1" applyFill="1" applyBorder="1" applyAlignment="1">
      <alignment horizontal="center" vertical="center" wrapText="1"/>
    </xf>
    <xf numFmtId="0" fontId="40" fillId="2" borderId="6" xfId="0" applyFont="1" applyFill="1" applyBorder="1" applyAlignment="1">
      <alignment horizontal="center" vertical="center" wrapText="1"/>
    </xf>
    <xf numFmtId="0" fontId="40" fillId="2" borderId="7" xfId="0" applyFont="1" applyFill="1" applyBorder="1" applyAlignment="1">
      <alignment vertical="center" wrapText="1"/>
    </xf>
    <xf numFmtId="164" fontId="40" fillId="2" borderId="7" xfId="2" applyNumberFormat="1" applyFont="1" applyFill="1" applyBorder="1" applyAlignment="1">
      <alignment horizontal="center" vertical="center" wrapText="1"/>
    </xf>
    <xf numFmtId="164" fontId="40" fillId="2" borderId="13" xfId="2" applyNumberFormat="1" applyFont="1" applyFill="1" applyBorder="1" applyAlignment="1">
      <alignment horizontal="center" vertical="center" wrapText="1"/>
    </xf>
    <xf numFmtId="164" fontId="37" fillId="2" borderId="7" xfId="2" applyNumberFormat="1" applyFont="1" applyFill="1" applyBorder="1" applyAlignment="1">
      <alignment horizontal="center" vertical="center" wrapText="1"/>
    </xf>
    <xf numFmtId="43" fontId="40" fillId="2" borderId="8" xfId="2" applyFont="1" applyFill="1" applyBorder="1" applyAlignment="1">
      <alignment vertical="center" wrapText="1"/>
    </xf>
    <xf numFmtId="0" fontId="41" fillId="0" borderId="0" xfId="0" applyFont="1" applyFill="1" applyAlignment="1">
      <alignment vertical="center"/>
    </xf>
    <xf numFmtId="0" fontId="39" fillId="0" borderId="6" xfId="0" applyFont="1" applyFill="1" applyBorder="1" applyAlignment="1">
      <alignment horizontal="center" vertical="center" wrapText="1"/>
    </xf>
    <xf numFmtId="0" fontId="42" fillId="0" borderId="7" xfId="0" applyFont="1" applyFill="1" applyBorder="1" applyAlignment="1">
      <alignment vertical="center" wrapText="1"/>
    </xf>
    <xf numFmtId="164" fontId="39" fillId="0" borderId="7" xfId="2" applyNumberFormat="1" applyFont="1" applyFill="1" applyBorder="1" applyAlignment="1">
      <alignment horizontal="center" vertical="center" wrapText="1"/>
    </xf>
    <xf numFmtId="164" fontId="39" fillId="0" borderId="13" xfId="2" applyNumberFormat="1" applyFont="1" applyFill="1" applyBorder="1" applyAlignment="1">
      <alignment horizontal="center" vertical="center" wrapText="1"/>
    </xf>
    <xf numFmtId="164" fontId="37" fillId="0" borderId="7" xfId="2" applyNumberFormat="1" applyFont="1" applyFill="1" applyBorder="1" applyAlignment="1">
      <alignment horizontal="center" vertical="center" wrapText="1"/>
    </xf>
    <xf numFmtId="43" fontId="39" fillId="0" borderId="21" xfId="2" applyFont="1" applyFill="1" applyBorder="1" applyAlignment="1">
      <alignment vertical="center" wrapText="1"/>
    </xf>
    <xf numFmtId="0" fontId="38" fillId="0" borderId="0" xfId="0" applyFont="1" applyFill="1" applyAlignment="1">
      <alignment vertical="center"/>
    </xf>
    <xf numFmtId="43" fontId="39" fillId="0" borderId="25" xfId="2" applyFont="1" applyFill="1" applyBorder="1" applyAlignment="1">
      <alignment vertical="center" wrapText="1"/>
    </xf>
    <xf numFmtId="43" fontId="39" fillId="0" borderId="15" xfId="2" applyFont="1" applyFill="1" applyBorder="1" applyAlignment="1">
      <alignment vertical="center" wrapText="1"/>
    </xf>
    <xf numFmtId="164" fontId="39" fillId="0" borderId="7" xfId="2" applyNumberFormat="1" applyFont="1" applyFill="1" applyBorder="1" applyAlignment="1">
      <alignment vertical="center" wrapText="1"/>
    </xf>
    <xf numFmtId="0" fontId="40" fillId="2" borderId="13" xfId="0" applyFont="1" applyFill="1" applyBorder="1" applyAlignment="1">
      <alignment vertical="center" wrapText="1"/>
    </xf>
    <xf numFmtId="0" fontId="39" fillId="0" borderId="31" xfId="0" applyFont="1" applyFill="1" applyBorder="1" applyAlignment="1">
      <alignment horizontal="center" vertical="center" wrapText="1"/>
    </xf>
    <xf numFmtId="164" fontId="39" fillId="0" borderId="10" xfId="2" applyNumberFormat="1" applyFont="1" applyFill="1" applyBorder="1" applyAlignment="1">
      <alignment vertical="center" wrapText="1"/>
    </xf>
    <xf numFmtId="164" fontId="39" fillId="0" borderId="10" xfId="2" applyNumberFormat="1" applyFont="1" applyFill="1" applyBorder="1" applyAlignment="1">
      <alignment horizontal="center" vertical="center" wrapText="1"/>
    </xf>
    <xf numFmtId="164" fontId="37" fillId="0" borderId="10" xfId="2" applyNumberFormat="1" applyFont="1" applyFill="1" applyBorder="1" applyAlignment="1">
      <alignment horizontal="center" vertical="center" wrapText="1"/>
    </xf>
    <xf numFmtId="43" fontId="39" fillId="0" borderId="32" xfId="2" applyFont="1" applyFill="1" applyBorder="1" applyAlignment="1">
      <alignment vertical="center" wrapText="1"/>
    </xf>
    <xf numFmtId="0" fontId="43" fillId="0" borderId="0" xfId="0" applyFont="1" applyFill="1" applyBorder="1" applyAlignment="1">
      <alignment horizontal="center" vertical="center" wrapText="1"/>
    </xf>
    <xf numFmtId="0" fontId="44" fillId="0" borderId="0" xfId="0" applyFont="1" applyFill="1" applyBorder="1" applyAlignment="1">
      <alignment vertical="center" wrapText="1"/>
    </xf>
    <xf numFmtId="0" fontId="38" fillId="0" borderId="0" xfId="0" applyFont="1" applyFill="1" applyBorder="1" applyAlignment="1"/>
    <xf numFmtId="0" fontId="45" fillId="0" borderId="0" xfId="0" applyFont="1" applyFill="1" applyBorder="1" applyAlignment="1">
      <alignment vertical="center" wrapText="1"/>
    </xf>
    <xf numFmtId="0" fontId="25" fillId="0" borderId="0" xfId="0" applyFont="1" applyFill="1" applyBorder="1"/>
    <xf numFmtId="0" fontId="25" fillId="0" borderId="0" xfId="0" applyFont="1" applyFill="1" applyBorder="1" applyAlignment="1"/>
    <xf numFmtId="0" fontId="25" fillId="0" borderId="0" xfId="0" applyFont="1" applyFill="1" applyBorder="1" applyAlignment="1">
      <alignment horizontal="center"/>
    </xf>
    <xf numFmtId="0" fontId="41" fillId="0" borderId="0" xfId="0" applyFont="1" applyFill="1" applyBorder="1" applyAlignment="1">
      <alignment vertical="center" wrapText="1"/>
    </xf>
    <xf numFmtId="0" fontId="25" fillId="0" borderId="0" xfId="0" applyFont="1" applyFill="1"/>
    <xf numFmtId="0" fontId="38" fillId="0" borderId="0" xfId="0" applyFont="1" applyFill="1"/>
    <xf numFmtId="0" fontId="25" fillId="0" borderId="0" xfId="0" applyFont="1" applyFill="1" applyAlignment="1"/>
    <xf numFmtId="0" fontId="25" fillId="0" borderId="0" xfId="0" applyFont="1" applyFill="1" applyBorder="1" applyAlignment="1">
      <alignment vertical="center"/>
    </xf>
    <xf numFmtId="0" fontId="38" fillId="0" borderId="0" xfId="0" applyFont="1" applyFill="1" applyAlignment="1"/>
    <xf numFmtId="0" fontId="25" fillId="0" borderId="0" xfId="0" applyFont="1" applyFill="1" applyAlignment="1">
      <alignment horizontal="center"/>
    </xf>
    <xf numFmtId="0" fontId="38" fillId="0" borderId="0" xfId="0" applyFont="1" applyFill="1" applyAlignment="1">
      <alignment horizontal="center"/>
    </xf>
    <xf numFmtId="0" fontId="39" fillId="0" borderId="0" xfId="0" applyFont="1" applyFill="1" applyBorder="1" applyAlignment="1">
      <alignment horizontal="center" vertical="center" wrapText="1"/>
    </xf>
    <xf numFmtId="0" fontId="39" fillId="0" borderId="0" xfId="0" applyFont="1" applyFill="1" applyBorder="1" applyAlignment="1">
      <alignment horizontal="left" vertical="center"/>
    </xf>
    <xf numFmtId="0" fontId="0" fillId="0" borderId="0" xfId="0" applyBorder="1" applyAlignment="1" applyProtection="1">
      <alignment horizontal="center" vertical="center"/>
      <protection locked="0"/>
    </xf>
    <xf numFmtId="49" fontId="24" fillId="0" borderId="4" xfId="0" applyNumberFormat="1"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0" fontId="25" fillId="0" borderId="18" xfId="0" applyFont="1" applyFill="1" applyBorder="1" applyAlignment="1" applyProtection="1">
      <alignment vertical="center"/>
      <protection locked="0"/>
    </xf>
    <xf numFmtId="0" fontId="29" fillId="0" borderId="0" xfId="0" applyFont="1" applyFill="1" applyBorder="1" applyAlignment="1">
      <alignment horizontal="center"/>
    </xf>
    <xf numFmtId="0" fontId="20" fillId="6" borderId="0" xfId="1" applyFont="1" applyFill="1" applyBorder="1" applyAlignment="1" applyProtection="1">
      <alignment horizontal="left" vertical="center" wrapText="1"/>
      <protection locked="0"/>
    </xf>
    <xf numFmtId="3" fontId="31" fillId="3" borderId="13" xfId="0" applyNumberFormat="1" applyFont="1" applyFill="1" applyBorder="1" applyAlignment="1" applyProtection="1">
      <alignment vertical="center"/>
      <protection locked="0"/>
    </xf>
    <xf numFmtId="49" fontId="18" fillId="3" borderId="34" xfId="0" applyNumberFormat="1" applyFont="1" applyFill="1" applyBorder="1" applyAlignment="1" applyProtection="1">
      <alignment horizontal="center" vertical="center"/>
      <protection locked="0"/>
    </xf>
    <xf numFmtId="0" fontId="18" fillId="3" borderId="35" xfId="0" applyFont="1" applyFill="1" applyBorder="1" applyAlignment="1" applyProtection="1">
      <alignment horizontal="left" vertical="center" wrapText="1"/>
      <protection locked="0"/>
    </xf>
    <xf numFmtId="3" fontId="20" fillId="3" borderId="35" xfId="0" applyNumberFormat="1" applyFont="1" applyFill="1" applyBorder="1" applyAlignment="1" applyProtection="1">
      <alignment vertical="center"/>
    </xf>
    <xf numFmtId="3" fontId="20" fillId="3" borderId="36" xfId="0" applyNumberFormat="1" applyFont="1" applyFill="1" applyBorder="1" applyAlignment="1" applyProtection="1">
      <alignment vertical="center"/>
    </xf>
    <xf numFmtId="3" fontId="31" fillId="3" borderId="36" xfId="0" applyNumberFormat="1" applyFont="1" applyFill="1" applyBorder="1" applyAlignment="1" applyProtection="1">
      <alignment vertical="center"/>
      <protection locked="0"/>
    </xf>
    <xf numFmtId="49" fontId="24" fillId="7" borderId="33" xfId="0" applyNumberFormat="1" applyFont="1" applyFill="1" applyBorder="1" applyAlignment="1" applyProtection="1">
      <alignment horizontal="center" vertical="center" wrapText="1"/>
      <protection locked="0"/>
    </xf>
    <xf numFmtId="0" fontId="10" fillId="7" borderId="33" xfId="0" applyFont="1" applyFill="1" applyBorder="1" applyAlignment="1" applyProtection="1">
      <alignment horizontal="center" vertical="center" wrapText="1"/>
      <protection locked="0"/>
    </xf>
    <xf numFmtId="0" fontId="48" fillId="7" borderId="33" xfId="0" applyFont="1" applyFill="1" applyBorder="1" applyAlignment="1" applyProtection="1">
      <alignment horizontal="center" vertical="center" wrapText="1"/>
    </xf>
    <xf numFmtId="49" fontId="2" fillId="0" borderId="40" xfId="0" applyNumberFormat="1" applyFont="1" applyFill="1" applyBorder="1" applyAlignment="1" applyProtection="1">
      <alignment horizontal="center" vertical="center"/>
      <protection locked="0"/>
    </xf>
    <xf numFmtId="49" fontId="2" fillId="0" borderId="41" xfId="0" applyNumberFormat="1" applyFont="1" applyFill="1" applyBorder="1" applyAlignment="1" applyProtection="1">
      <alignment horizontal="center" vertical="center"/>
      <protection locked="0"/>
    </xf>
    <xf numFmtId="49" fontId="2" fillId="0" borderId="6" xfId="0" applyNumberFormat="1" applyFont="1" applyFill="1" applyBorder="1" applyAlignment="1" applyProtection="1">
      <alignment horizontal="center" vertical="center"/>
      <protection locked="0"/>
    </xf>
    <xf numFmtId="49" fontId="2" fillId="0" borderId="42" xfId="0" applyNumberFormat="1" applyFont="1" applyFill="1" applyBorder="1" applyAlignment="1" applyProtection="1">
      <alignment horizontal="center" vertical="center"/>
      <protection locked="0"/>
    </xf>
    <xf numFmtId="49" fontId="2" fillId="0" borderId="34" xfId="0" applyNumberFormat="1" applyFont="1" applyFill="1" applyBorder="1" applyAlignment="1" applyProtection="1">
      <alignment horizontal="center" vertical="center"/>
      <protection locked="0"/>
    </xf>
    <xf numFmtId="49" fontId="18" fillId="2" borderId="6" xfId="0" applyNumberFormat="1" applyFont="1" applyFill="1" applyBorder="1" applyAlignment="1" applyProtection="1">
      <alignment horizontal="center" vertical="center"/>
      <protection locked="0"/>
    </xf>
    <xf numFmtId="49" fontId="7" fillId="0" borderId="6" xfId="0" applyNumberFormat="1" applyFont="1" applyFill="1" applyBorder="1" applyAlignment="1" applyProtection="1">
      <alignment horizontal="center" vertical="center"/>
      <protection locked="0"/>
    </xf>
    <xf numFmtId="49" fontId="18" fillId="3" borderId="40" xfId="0" applyNumberFormat="1" applyFont="1" applyFill="1" applyBorder="1" applyAlignment="1" applyProtection="1">
      <alignment horizontal="center" vertical="center"/>
      <protection locked="0"/>
    </xf>
    <xf numFmtId="49" fontId="7" fillId="0" borderId="18" xfId="0" applyNumberFormat="1" applyFont="1" applyFill="1" applyBorder="1" applyAlignment="1" applyProtection="1">
      <alignment horizontal="center" vertical="center"/>
      <protection locked="0"/>
    </xf>
    <xf numFmtId="49" fontId="7" fillId="0" borderId="40" xfId="0" applyNumberFormat="1" applyFont="1" applyFill="1" applyBorder="1" applyAlignment="1" applyProtection="1">
      <alignment horizontal="center" vertical="center"/>
      <protection locked="0"/>
    </xf>
    <xf numFmtId="49" fontId="18" fillId="2" borderId="40" xfId="0" applyNumberFormat="1" applyFont="1" applyFill="1" applyBorder="1" applyAlignment="1" applyProtection="1">
      <alignment horizontal="center" vertical="center"/>
      <protection locked="0"/>
    </xf>
    <xf numFmtId="49" fontId="7" fillId="0" borderId="42" xfId="0" applyNumberFormat="1" applyFont="1" applyFill="1" applyBorder="1" applyAlignment="1" applyProtection="1">
      <alignment horizontal="center" vertical="center"/>
      <protection locked="0"/>
    </xf>
    <xf numFmtId="49" fontId="18" fillId="2" borderId="31" xfId="0" applyNumberFormat="1" applyFont="1" applyFill="1" applyBorder="1" applyAlignment="1" applyProtection="1">
      <alignment horizontal="center" vertical="center"/>
      <protection locked="0"/>
    </xf>
    <xf numFmtId="3" fontId="20" fillId="3" borderId="10" xfId="0" applyNumberFormat="1" applyFont="1" applyFill="1" applyBorder="1" applyAlignment="1" applyProtection="1">
      <alignment vertical="center"/>
    </xf>
    <xf numFmtId="3" fontId="20" fillId="3" borderId="43" xfId="0" applyNumberFormat="1" applyFont="1" applyFill="1" applyBorder="1" applyAlignment="1" applyProtection="1">
      <alignment vertical="center"/>
    </xf>
    <xf numFmtId="3" fontId="31" fillId="3" borderId="43" xfId="0" applyNumberFormat="1" applyFont="1" applyFill="1" applyBorder="1" applyAlignment="1" applyProtection="1">
      <alignment vertical="center"/>
      <protection locked="0"/>
    </xf>
    <xf numFmtId="0" fontId="10" fillId="0" borderId="30" xfId="0" applyFont="1" applyFill="1" applyBorder="1" applyAlignment="1" applyProtection="1">
      <alignment horizontal="center" vertical="center" wrapText="1"/>
      <protection locked="0"/>
    </xf>
    <xf numFmtId="0" fontId="0" fillId="0" borderId="0" xfId="0" applyAlignment="1">
      <alignment vertical="center"/>
    </xf>
    <xf numFmtId="0" fontId="0" fillId="0" borderId="0" xfId="0" applyAlignment="1">
      <alignment horizontal="left" vertical="center"/>
    </xf>
    <xf numFmtId="0" fontId="39" fillId="0" borderId="33" xfId="0" applyFont="1" applyFill="1" applyBorder="1" applyAlignment="1">
      <alignment horizontal="left" vertical="center"/>
    </xf>
    <xf numFmtId="0" fontId="50" fillId="0" borderId="38" xfId="0" applyFont="1" applyBorder="1" applyAlignment="1">
      <alignment vertical="top"/>
    </xf>
    <xf numFmtId="0" fontId="50" fillId="0" borderId="39" xfId="0" applyFont="1" applyBorder="1" applyAlignment="1">
      <alignment vertical="top"/>
    </xf>
    <xf numFmtId="0" fontId="50" fillId="0" borderId="44" xfId="0" applyFont="1" applyBorder="1" applyAlignment="1">
      <alignment vertical="top"/>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justify" vertical="center" wrapText="1"/>
    </xf>
    <xf numFmtId="0" fontId="9" fillId="0" borderId="0" xfId="0" applyFont="1" applyAlignment="1">
      <alignment horizontal="justify" vertical="center"/>
    </xf>
    <xf numFmtId="0" fontId="10" fillId="0" borderId="0" xfId="0" applyFont="1" applyAlignment="1">
      <alignment vertical="center" wrapText="1"/>
    </xf>
    <xf numFmtId="49" fontId="17" fillId="0" borderId="0" xfId="0" applyNumberFormat="1" applyFont="1" applyFill="1" applyAlignment="1" applyProtection="1">
      <alignment horizontal="right" vertical="center" wrapText="1"/>
      <protection locked="0"/>
    </xf>
    <xf numFmtId="49" fontId="16" fillId="0" borderId="0" xfId="0" applyNumberFormat="1" applyFont="1" applyFill="1" applyAlignment="1" applyProtection="1">
      <alignment horizontal="right" vertical="center"/>
      <protection locked="0"/>
    </xf>
    <xf numFmtId="49" fontId="17" fillId="0" borderId="0"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49" fontId="19" fillId="0" borderId="0" xfId="0" applyNumberFormat="1" applyFont="1" applyFill="1" applyBorder="1" applyAlignment="1" applyProtection="1">
      <alignment horizontal="left" vertical="center" wrapText="1"/>
      <protection locked="0"/>
    </xf>
    <xf numFmtId="0" fontId="19" fillId="0" borderId="0" xfId="1" applyFont="1" applyFill="1" applyBorder="1" applyAlignment="1" applyProtection="1">
      <alignment horizontal="left" vertical="center"/>
      <protection locked="0"/>
    </xf>
    <xf numFmtId="0" fontId="19" fillId="0" borderId="0" xfId="1" applyFont="1" applyFill="1" applyBorder="1" applyAlignment="1" applyProtection="1">
      <alignment horizontal="left" vertical="center" wrapText="1"/>
      <protection locked="0"/>
    </xf>
    <xf numFmtId="0" fontId="19" fillId="0" borderId="0" xfId="1" applyFont="1" applyFill="1" applyBorder="1" applyAlignment="1" applyProtection="1">
      <alignment vertical="center"/>
      <protection locked="0"/>
    </xf>
    <xf numFmtId="0" fontId="49" fillId="0" borderId="0" xfId="0" applyFont="1" applyAlignment="1">
      <alignment horizontal="center" vertical="center"/>
    </xf>
    <xf numFmtId="0" fontId="49" fillId="0" borderId="37" xfId="0" applyFont="1" applyBorder="1" applyAlignment="1">
      <alignment horizontal="center" vertical="center"/>
    </xf>
    <xf numFmtId="49" fontId="0" fillId="0" borderId="0" xfId="0" applyNumberFormat="1" applyAlignment="1">
      <alignment horizontal="left" vertical="center" wrapText="1"/>
    </xf>
    <xf numFmtId="0" fontId="0" fillId="0" borderId="0" xfId="0" applyAlignment="1">
      <alignment horizontal="left" vertical="center" wrapText="1"/>
    </xf>
    <xf numFmtId="0" fontId="45" fillId="0" borderId="0" xfId="0" applyFont="1" applyFill="1" applyBorder="1" applyAlignment="1">
      <alignment horizontal="left" vertical="center" wrapText="1"/>
    </xf>
    <xf numFmtId="0" fontId="36" fillId="2" borderId="18" xfId="0" applyFont="1" applyFill="1" applyBorder="1" applyAlignment="1">
      <alignment horizontal="left" vertical="center" wrapText="1"/>
    </xf>
    <xf numFmtId="0" fontId="36" fillId="2" borderId="0" xfId="0" applyFont="1" applyFill="1" applyBorder="1" applyAlignment="1">
      <alignment horizontal="left" vertical="center" wrapText="1"/>
    </xf>
    <xf numFmtId="0" fontId="36" fillId="2" borderId="26" xfId="0" applyFont="1" applyFill="1" applyBorder="1" applyAlignment="1">
      <alignment horizontal="left" vertical="center"/>
    </xf>
    <xf numFmtId="0" fontId="36" fillId="2" borderId="27" xfId="0" applyFont="1" applyFill="1" applyBorder="1" applyAlignment="1">
      <alignment horizontal="left" vertical="center"/>
    </xf>
    <xf numFmtId="0" fontId="36" fillId="2" borderId="18" xfId="0" applyFont="1" applyFill="1" applyBorder="1" applyAlignment="1">
      <alignment horizontal="left" vertical="center"/>
    </xf>
    <xf numFmtId="0" fontId="36" fillId="2" borderId="0" xfId="0" applyFont="1" applyFill="1" applyBorder="1" applyAlignment="1">
      <alignment horizontal="left" vertical="center"/>
    </xf>
    <xf numFmtId="0" fontId="37" fillId="0" borderId="0" xfId="0" applyFont="1" applyFill="1" applyBorder="1" applyAlignment="1">
      <alignment horizontal="center" vertical="center"/>
    </xf>
    <xf numFmtId="49" fontId="25" fillId="0" borderId="27" xfId="0" applyNumberFormat="1" applyFont="1" applyFill="1" applyBorder="1" applyAlignment="1">
      <alignment horizontal="left" vertical="center" wrapText="1"/>
    </xf>
    <xf numFmtId="0" fontId="25" fillId="0" borderId="27" xfId="0" applyFont="1" applyFill="1" applyBorder="1" applyAlignment="1">
      <alignment horizontal="left" vertical="center" wrapText="1"/>
    </xf>
    <xf numFmtId="0" fontId="25" fillId="0" borderId="19" xfId="0" applyFont="1" applyFill="1" applyBorder="1" applyAlignment="1">
      <alignment horizontal="left" vertical="center" wrapText="1"/>
    </xf>
    <xf numFmtId="49" fontId="25" fillId="0" borderId="0" xfId="0" applyNumberFormat="1"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28"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46" fillId="0" borderId="0" xfId="0" applyFont="1" applyFill="1" applyAlignment="1">
      <alignment horizontal="center" vertical="center" wrapText="1"/>
    </xf>
    <xf numFmtId="0" fontId="31" fillId="0" borderId="18" xfId="0" applyFont="1" applyFill="1" applyBorder="1" applyAlignment="1">
      <alignment horizontal="center"/>
    </xf>
    <xf numFmtId="0" fontId="31" fillId="0" borderId="0" xfId="0" applyFont="1" applyFill="1" applyBorder="1" applyAlignment="1">
      <alignment horizontal="center"/>
    </xf>
    <xf numFmtId="0" fontId="31" fillId="0" borderId="28" xfId="0" applyFont="1" applyFill="1" applyBorder="1" applyAlignment="1">
      <alignment horizontal="center"/>
    </xf>
    <xf numFmtId="0" fontId="37" fillId="5" borderId="14" xfId="0" applyFont="1" applyFill="1" applyBorder="1" applyAlignment="1">
      <alignment horizontal="center" vertical="center" wrapText="1"/>
    </xf>
    <xf numFmtId="0" fontId="37" fillId="5" borderId="29" xfId="0" applyFont="1" applyFill="1" applyBorder="1" applyAlignment="1">
      <alignment horizontal="center" vertical="center" wrapText="1"/>
    </xf>
  </cellXfs>
  <cellStyles count="3">
    <cellStyle name="Comma" xfId="2" builtinId="3"/>
    <cellStyle name="Normal" xfId="0" builtinId="0"/>
    <cellStyle name="Normal 3" xfId="1"/>
  </cellStyles>
  <dxfs count="8">
    <dxf>
      <fill>
        <gradientFill degree="90">
          <stop position="0">
            <color theme="4" tint="0.59999389629810485"/>
          </stop>
          <stop position="0.5">
            <color theme="4" tint="0.40000610370189521"/>
          </stop>
          <stop position="1">
            <color theme="4" tint="0.59999389629810485"/>
          </stop>
        </gradientFill>
      </fill>
    </dxf>
    <dxf>
      <fill>
        <patternFill patternType="solid">
          <fgColor auto="1"/>
          <bgColor theme="9" tint="0.59996337778862885"/>
        </patternFill>
      </fill>
    </dxf>
    <dxf>
      <fill>
        <patternFill>
          <bgColor theme="4" tint="-0.24994659260841701"/>
        </patternFill>
      </fill>
    </dxf>
    <dxf>
      <fill>
        <patternFill patternType="solid">
          <fgColor auto="1"/>
          <bgColor theme="9" tint="0.59996337778862885"/>
        </pattern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patternFill patternType="solid">
          <fgColor auto="1"/>
          <bgColor theme="9" tint="0.59996337778862885"/>
        </patternFill>
      </fill>
    </dxf>
    <dxf>
      <fill>
        <gradientFill degree="90">
          <stop position="0">
            <color theme="4" tint="0.40000610370189521"/>
          </stop>
          <stop position="0.5">
            <color theme="4" tint="0.59999389629810485"/>
          </stop>
          <stop position="1">
            <color theme="4" tint="0.40000610370189521"/>
          </stop>
        </gradient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view="pageBreakPreview" zoomScaleSheetLayoutView="100" workbookViewId="0">
      <selection activeCell="B11" sqref="B11"/>
    </sheetView>
  </sheetViews>
  <sheetFormatPr defaultRowHeight="12.75" x14ac:dyDescent="0.2"/>
  <cols>
    <col min="1" max="2" width="25.7109375" style="1" customWidth="1"/>
    <col min="3" max="4" width="20.7109375" style="1" customWidth="1"/>
    <col min="5" max="16384" width="9.140625" style="1"/>
  </cols>
  <sheetData>
    <row r="1" spans="1:4" ht="80.25" customHeight="1" x14ac:dyDescent="0.2">
      <c r="A1" s="185" t="s">
        <v>10</v>
      </c>
      <c r="B1" s="186"/>
      <c r="C1" s="186"/>
      <c r="D1" s="186"/>
    </row>
    <row r="2" spans="1:4" ht="171.75" customHeight="1" x14ac:dyDescent="0.2">
      <c r="A2" s="187" t="s">
        <v>11</v>
      </c>
      <c r="B2" s="188"/>
      <c r="C2" s="188"/>
      <c r="D2" s="188"/>
    </row>
    <row r="4" spans="1:4" ht="20.100000000000001" customHeight="1" x14ac:dyDescent="0.2">
      <c r="A4" s="3" t="e">
        <f>"1. პროექტის შიფრი: "&amp;#REF!</f>
        <v>#REF!</v>
      </c>
      <c r="B4" s="5"/>
    </row>
    <row r="5" spans="1:4" ht="60" customHeight="1" x14ac:dyDescent="0.2">
      <c r="A5" s="189" t="e">
        <f>"2. პროექტის სახელწოდება: "&amp;#REF!</f>
        <v>#REF!</v>
      </c>
      <c r="B5" s="189"/>
      <c r="C5" s="189"/>
      <c r="D5" s="189"/>
    </row>
    <row r="6" spans="1:4" ht="20.100000000000001" customHeight="1" x14ac:dyDescent="0.2">
      <c r="A6" s="3" t="e">
        <f>"3. პროექტის საერთო ბიუჯეტი (აშშ დოლარი): "&amp;#REF!</f>
        <v>#REF!</v>
      </c>
    </row>
    <row r="7" spans="1:4" ht="20.100000000000001" customHeight="1" x14ac:dyDescent="0.2">
      <c r="A7" s="4" t="s">
        <v>2</v>
      </c>
    </row>
    <row r="8" spans="1:4" ht="20.100000000000001" customHeight="1" x14ac:dyDescent="0.2">
      <c r="A8" s="4" t="e">
        <f>"3.1. ფონდიდან მოთხოვნილი თანხა (აშშ დოლარი): "&amp;#REF!</f>
        <v>#REF!</v>
      </c>
    </row>
    <row r="9" spans="1:4" ht="20.100000000000001" customHeight="1" x14ac:dyDescent="0.2">
      <c r="A9" s="3" t="e">
        <f>"4. პროექტის ხანგრძლივობა (თვეები): "&amp;#REF!</f>
        <v>#REF!</v>
      </c>
    </row>
    <row r="10" spans="1:4" ht="20.100000000000001" customHeight="1" x14ac:dyDescent="0.2">
      <c r="A10" s="3" t="s">
        <v>12</v>
      </c>
    </row>
    <row r="11" spans="1:4" ht="51" x14ac:dyDescent="0.2">
      <c r="A11" s="2" t="s">
        <v>3</v>
      </c>
      <c r="B11" s="2" t="s">
        <v>4</v>
      </c>
      <c r="C11" s="2" t="s">
        <v>5</v>
      </c>
      <c r="D11" s="2" t="s">
        <v>6</v>
      </c>
    </row>
    <row r="12" spans="1:4" x14ac:dyDescent="0.2">
      <c r="A12" s="7"/>
      <c r="B12" s="7"/>
      <c r="C12" s="7"/>
      <c r="D12" s="8"/>
    </row>
    <row r="14" spans="1:4" x14ac:dyDescent="0.2">
      <c r="A14" s="1" t="s">
        <v>7</v>
      </c>
    </row>
    <row r="16" spans="1:4" ht="51" x14ac:dyDescent="0.2">
      <c r="A16" s="2" t="s">
        <v>8</v>
      </c>
      <c r="B16" s="2" t="s">
        <v>4</v>
      </c>
      <c r="C16" s="2" t="s">
        <v>9</v>
      </c>
      <c r="D16" s="2" t="s">
        <v>6</v>
      </c>
    </row>
    <row r="17" spans="1:4" x14ac:dyDescent="0.2">
      <c r="A17" s="7"/>
      <c r="B17" s="7"/>
      <c r="C17" s="7"/>
      <c r="D17" s="9"/>
    </row>
    <row r="19" spans="1:4" x14ac:dyDescent="0.2">
      <c r="A19" s="1" t="s">
        <v>7</v>
      </c>
    </row>
    <row r="21" spans="1:4" ht="38.25" x14ac:dyDescent="0.2">
      <c r="A21" s="2" t="s">
        <v>0</v>
      </c>
      <c r="B21" s="2" t="s">
        <v>1</v>
      </c>
      <c r="C21" s="6" t="s">
        <v>15</v>
      </c>
      <c r="D21" s="2" t="s">
        <v>6</v>
      </c>
    </row>
    <row r="22" spans="1:4" x14ac:dyDescent="0.2">
      <c r="A22" s="14"/>
      <c r="B22" s="14"/>
      <c r="C22" s="12"/>
      <c r="D22" s="10"/>
    </row>
    <row r="23" spans="1:4" x14ac:dyDescent="0.2">
      <c r="A23" s="15"/>
      <c r="B23" s="15"/>
      <c r="C23" s="13"/>
      <c r="D23" s="11"/>
    </row>
    <row r="24" spans="1:4" x14ac:dyDescent="0.2">
      <c r="A24" s="15"/>
      <c r="B24" s="15"/>
      <c r="C24" s="13"/>
      <c r="D24" s="11"/>
    </row>
    <row r="25" spans="1:4" x14ac:dyDescent="0.2">
      <c r="A25" s="15"/>
      <c r="B25" s="15"/>
      <c r="C25" s="13"/>
      <c r="D25" s="11"/>
    </row>
    <row r="26" spans="1:4" x14ac:dyDescent="0.2">
      <c r="A26" s="15"/>
      <c r="B26" s="15"/>
      <c r="C26" s="13"/>
      <c r="D26" s="11"/>
    </row>
    <row r="27" spans="1:4" x14ac:dyDescent="0.2">
      <c r="A27" s="15"/>
      <c r="B27" s="15"/>
      <c r="C27" s="13"/>
      <c r="D27" s="11"/>
    </row>
    <row r="28" spans="1:4" x14ac:dyDescent="0.2">
      <c r="A28" s="15"/>
      <c r="B28" s="15"/>
      <c r="C28" s="13"/>
      <c r="D28" s="11"/>
    </row>
    <row r="29" spans="1:4" x14ac:dyDescent="0.2">
      <c r="A29" s="15"/>
      <c r="B29" s="15"/>
      <c r="C29" s="13"/>
      <c r="D29" s="11"/>
    </row>
    <row r="30" spans="1:4" x14ac:dyDescent="0.2">
      <c r="A30" s="15"/>
      <c r="B30" s="15"/>
      <c r="C30" s="12"/>
      <c r="D30" s="10"/>
    </row>
    <row r="31" spans="1:4" x14ac:dyDescent="0.2">
      <c r="A31" s="15"/>
      <c r="B31" s="15"/>
      <c r="C31" s="13"/>
      <c r="D31" s="11"/>
    </row>
    <row r="32" spans="1:4" x14ac:dyDescent="0.2">
      <c r="A32" s="15"/>
      <c r="B32" s="15"/>
      <c r="C32" s="13"/>
      <c r="D32" s="11"/>
    </row>
    <row r="33" spans="1:4" x14ac:dyDescent="0.2">
      <c r="A33" s="15"/>
      <c r="B33" s="15"/>
      <c r="C33" s="13"/>
      <c r="D33" s="11"/>
    </row>
    <row r="34" spans="1:4" x14ac:dyDescent="0.2">
      <c r="A34" s="15"/>
      <c r="B34" s="15"/>
      <c r="C34" s="13"/>
      <c r="D34" s="11"/>
    </row>
    <row r="35" spans="1:4" x14ac:dyDescent="0.2">
      <c r="A35" s="15"/>
      <c r="B35" s="15"/>
      <c r="C35" s="13"/>
      <c r="D35" s="11"/>
    </row>
  </sheetData>
  <sheetProtection sheet="1" objects="1" scenarios="1" formatColumns="0" formatRows="0"/>
  <mergeCells count="3">
    <mergeCell ref="A1:D1"/>
    <mergeCell ref="A2:D2"/>
    <mergeCell ref="A5:D5"/>
  </mergeCells>
  <conditionalFormatting sqref="A12:C12 A17:C17 A22:C35">
    <cfRule type="containsBlanks" dxfId="7" priority="1">
      <formula>LEN(TRIM(A12))=0</formula>
    </cfRule>
  </conditionalFormatting>
  <dataValidations count="1">
    <dataValidation type="list" allowBlank="1" showInputMessage="1" showErrorMessage="1" sqref="C22:C35">
      <formula1>orgtypes</formula1>
    </dataValidation>
  </dataValidations>
  <pageMargins left="0.7" right="0.7" top="0.75" bottom="0.25" header="0.3" footer="0.3"/>
  <pageSetup paperSize="9" scale="94" fitToHeight="0" orientation="portrait" r:id="rId1"/>
  <headerFooter>
    <oddHeader>&amp;LSTCU - SRNSF კონკურსი 2015</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02"/>
  <sheetViews>
    <sheetView view="pageBreakPreview" zoomScaleNormal="100" zoomScaleSheetLayoutView="100" workbookViewId="0">
      <selection activeCell="C7" sqref="C7:E7"/>
    </sheetView>
  </sheetViews>
  <sheetFormatPr defaultRowHeight="15" x14ac:dyDescent="0.25"/>
  <cols>
    <col min="1" max="1" width="6.140625" style="28" customWidth="1"/>
    <col min="2" max="2" width="50.85546875" style="29" customWidth="1"/>
    <col min="3" max="3" width="22.28515625" style="27" customWidth="1"/>
    <col min="4" max="4" width="20.42578125" style="27" customWidth="1"/>
    <col min="5" max="5" width="13.5703125" style="20" customWidth="1"/>
    <col min="6" max="16384" width="9.140625" style="20"/>
  </cols>
  <sheetData>
    <row r="1" spans="1:24" ht="26.25" customHeight="1" x14ac:dyDescent="0.25">
      <c r="A1" s="191" t="s">
        <v>456</v>
      </c>
      <c r="B1" s="191"/>
      <c r="C1" s="191"/>
      <c r="D1" s="191"/>
      <c r="E1" s="191"/>
    </row>
    <row r="2" spans="1:24" ht="12.75" customHeight="1" x14ac:dyDescent="0.25">
      <c r="A2" s="190"/>
      <c r="B2" s="190"/>
      <c r="C2" s="190"/>
      <c r="D2" s="190"/>
      <c r="X2" s="19"/>
    </row>
    <row r="3" spans="1:24" ht="40.5" customHeight="1" x14ac:dyDescent="0.25">
      <c r="A3" s="192" t="s">
        <v>457</v>
      </c>
      <c r="B3" s="192"/>
      <c r="C3" s="192"/>
      <c r="D3" s="192"/>
      <c r="E3" s="192"/>
    </row>
    <row r="4" spans="1:24" ht="20.100000000000001" customHeight="1" x14ac:dyDescent="0.25">
      <c r="A4" s="145"/>
      <c r="B4" s="145"/>
      <c r="C4" s="145"/>
      <c r="D4" s="145"/>
    </row>
    <row r="5" spans="1:24" ht="20.100000000000001" customHeight="1" x14ac:dyDescent="0.25">
      <c r="A5" s="83"/>
      <c r="B5" s="152" t="s">
        <v>305</v>
      </c>
      <c r="C5" s="193"/>
      <c r="D5" s="193"/>
      <c r="E5" s="193"/>
    </row>
    <row r="6" spans="1:24" ht="20.100000000000001" customHeight="1" x14ac:dyDescent="0.25">
      <c r="A6" s="83"/>
      <c r="B6" s="152" t="s">
        <v>411</v>
      </c>
      <c r="C6" s="193"/>
      <c r="D6" s="193"/>
      <c r="E6" s="193"/>
    </row>
    <row r="7" spans="1:24" ht="20.100000000000001" customHeight="1" x14ac:dyDescent="0.25">
      <c r="A7" s="83"/>
      <c r="B7" s="152" t="s">
        <v>412</v>
      </c>
      <c r="C7" s="193"/>
      <c r="D7" s="193"/>
      <c r="E7" s="193"/>
    </row>
    <row r="8" spans="1:24" ht="20.100000000000001" customHeight="1" x14ac:dyDescent="0.25">
      <c r="A8" s="83"/>
      <c r="B8" s="152" t="s">
        <v>413</v>
      </c>
      <c r="C8" s="144" t="s">
        <v>414</v>
      </c>
      <c r="D8" s="84"/>
      <c r="E8" s="84"/>
    </row>
    <row r="9" spans="1:24" ht="20.100000000000001" customHeight="1" thickBot="1" x14ac:dyDescent="0.3">
      <c r="A9" s="83"/>
      <c r="B9" s="152" t="s">
        <v>441</v>
      </c>
      <c r="C9" s="144" t="s">
        <v>414</v>
      </c>
      <c r="D9" s="84"/>
      <c r="E9" s="84"/>
    </row>
    <row r="10" spans="1:24" ht="20.100000000000001" customHeight="1" thickBot="1" x14ac:dyDescent="0.3">
      <c r="A10" s="83"/>
      <c r="B10" s="152" t="s">
        <v>442</v>
      </c>
      <c r="C10" s="181"/>
      <c r="D10" s="84"/>
      <c r="E10" s="84"/>
    </row>
    <row r="11" spans="1:24" ht="20.100000000000001" customHeight="1" thickBot="1" x14ac:dyDescent="0.3">
      <c r="A11" s="83"/>
      <c r="B11" s="83"/>
      <c r="C11" s="84"/>
      <c r="D11" s="84"/>
      <c r="E11" s="84"/>
    </row>
    <row r="12" spans="1:24" s="21" customFormat="1" ht="44.25" customHeight="1" x14ac:dyDescent="0.25">
      <c r="A12" s="146" t="s">
        <v>444</v>
      </c>
      <c r="B12" s="147" t="s">
        <v>450</v>
      </c>
      <c r="C12" s="148" t="s">
        <v>367</v>
      </c>
      <c r="D12" s="149" t="s">
        <v>368</v>
      </c>
      <c r="E12" s="178" t="s">
        <v>366</v>
      </c>
      <c r="F12" s="150"/>
    </row>
    <row r="13" spans="1:24" s="21" customFormat="1" ht="37.5" customHeight="1" x14ac:dyDescent="0.25">
      <c r="A13" s="24">
        <v>1</v>
      </c>
      <c r="B13" s="74" t="s">
        <v>377</v>
      </c>
      <c r="C13" s="17">
        <f>SUM(C14,C25)</f>
        <v>0</v>
      </c>
      <c r="D13" s="35">
        <f>SUM(D14,D25)</f>
        <v>0</v>
      </c>
      <c r="E13" s="61">
        <f>C13+D13</f>
        <v>0</v>
      </c>
    </row>
    <row r="14" spans="1:24" s="22" customFormat="1" ht="24.75" customHeight="1" x14ac:dyDescent="0.25">
      <c r="A14" s="37" t="s">
        <v>296</v>
      </c>
      <c r="B14" s="73" t="s">
        <v>297</v>
      </c>
      <c r="C14" s="16">
        <f>SUM(C15:C24)</f>
        <v>0</v>
      </c>
      <c r="D14" s="16">
        <f>SUM(D15:D24)</f>
        <v>0</v>
      </c>
      <c r="E14" s="62">
        <f>C14+D14</f>
        <v>0</v>
      </c>
    </row>
    <row r="15" spans="1:24" ht="17.100000000000001" customHeight="1" x14ac:dyDescent="0.25">
      <c r="A15" s="38" t="s">
        <v>306</v>
      </c>
      <c r="B15" s="39" t="s">
        <v>338</v>
      </c>
      <c r="C15" s="42"/>
      <c r="D15" s="36"/>
      <c r="E15" s="40">
        <f t="shared" ref="E15:E75" si="0">C15+D15</f>
        <v>0</v>
      </c>
    </row>
    <row r="16" spans="1:24" ht="17.100000000000001" customHeight="1" x14ac:dyDescent="0.25">
      <c r="A16" s="162" t="s">
        <v>341</v>
      </c>
      <c r="B16" s="34" t="s">
        <v>339</v>
      </c>
      <c r="C16" s="23"/>
      <c r="D16" s="43"/>
      <c r="E16" s="40">
        <f t="shared" si="0"/>
        <v>0</v>
      </c>
    </row>
    <row r="17" spans="1:5" ht="17.100000000000001" customHeight="1" x14ac:dyDescent="0.25">
      <c r="A17" s="163" t="s">
        <v>307</v>
      </c>
      <c r="B17" s="71" t="s">
        <v>369</v>
      </c>
      <c r="C17" s="23"/>
      <c r="D17" s="43"/>
      <c r="E17" s="40">
        <f t="shared" si="0"/>
        <v>0</v>
      </c>
    </row>
    <row r="18" spans="1:5" ht="17.100000000000001" customHeight="1" x14ac:dyDescent="0.25">
      <c r="A18" s="164" t="s">
        <v>308</v>
      </c>
      <c r="B18" s="47" t="s">
        <v>369</v>
      </c>
      <c r="C18" s="23"/>
      <c r="D18" s="43"/>
      <c r="E18" s="40">
        <f t="shared" si="0"/>
        <v>0</v>
      </c>
    </row>
    <row r="19" spans="1:5" ht="17.100000000000001" customHeight="1" x14ac:dyDescent="0.25">
      <c r="A19" s="165" t="s">
        <v>309</v>
      </c>
      <c r="B19" s="48" t="s">
        <v>369</v>
      </c>
      <c r="C19" s="42"/>
      <c r="D19" s="46"/>
      <c r="E19" s="40">
        <f t="shared" si="0"/>
        <v>0</v>
      </c>
    </row>
    <row r="20" spans="1:5" ht="17.100000000000001" customHeight="1" x14ac:dyDescent="0.25">
      <c r="A20" s="164" t="s">
        <v>310</v>
      </c>
      <c r="B20" s="47" t="s">
        <v>369</v>
      </c>
      <c r="C20" s="23"/>
      <c r="D20" s="46"/>
      <c r="E20" s="40">
        <f t="shared" si="0"/>
        <v>0</v>
      </c>
    </row>
    <row r="21" spans="1:5" ht="17.100000000000001" customHeight="1" x14ac:dyDescent="0.25">
      <c r="A21" s="165" t="s">
        <v>311</v>
      </c>
      <c r="B21" s="48" t="s">
        <v>369</v>
      </c>
      <c r="C21" s="51"/>
      <c r="D21" s="46"/>
      <c r="E21" s="40">
        <f t="shared" si="0"/>
        <v>0</v>
      </c>
    </row>
    <row r="22" spans="1:5" ht="17.100000000000001" customHeight="1" x14ac:dyDescent="0.25">
      <c r="A22" s="164" t="s">
        <v>312</v>
      </c>
      <c r="B22" s="47" t="s">
        <v>369</v>
      </c>
      <c r="C22" s="23"/>
      <c r="D22" s="45"/>
      <c r="E22" s="40">
        <f t="shared" si="0"/>
        <v>0</v>
      </c>
    </row>
    <row r="23" spans="1:5" ht="17.100000000000001" customHeight="1" x14ac:dyDescent="0.25">
      <c r="A23" s="166" t="s">
        <v>313</v>
      </c>
      <c r="B23" s="48" t="s">
        <v>369</v>
      </c>
      <c r="C23" s="51"/>
      <c r="D23" s="43"/>
      <c r="E23" s="40">
        <f t="shared" si="0"/>
        <v>0</v>
      </c>
    </row>
    <row r="24" spans="1:5" ht="17.100000000000001" customHeight="1" x14ac:dyDescent="0.25">
      <c r="A24" s="164" t="s">
        <v>314</v>
      </c>
      <c r="B24" s="44" t="s">
        <v>369</v>
      </c>
      <c r="C24" s="23"/>
      <c r="D24" s="43"/>
      <c r="E24" s="40">
        <f>C24+D24</f>
        <v>0</v>
      </c>
    </row>
    <row r="25" spans="1:5" s="22" customFormat="1" ht="27.75" customHeight="1" x14ac:dyDescent="0.25">
      <c r="A25" s="167" t="s">
        <v>382</v>
      </c>
      <c r="B25" s="33" t="s">
        <v>298</v>
      </c>
      <c r="C25" s="16">
        <f>SUM(C26:C35)</f>
        <v>0</v>
      </c>
      <c r="D25" s="50">
        <f>SUM(D26:D35)</f>
        <v>0</v>
      </c>
      <c r="E25" s="63">
        <f>C25+D25</f>
        <v>0</v>
      </c>
    </row>
    <row r="26" spans="1:5" ht="17.100000000000001" customHeight="1" x14ac:dyDescent="0.25">
      <c r="A26" s="165" t="s">
        <v>315</v>
      </c>
      <c r="B26" s="52" t="s">
        <v>340</v>
      </c>
      <c r="C26" s="51"/>
      <c r="D26" s="45"/>
      <c r="E26" s="64">
        <f t="shared" si="0"/>
        <v>0</v>
      </c>
    </row>
    <row r="27" spans="1:5" ht="17.100000000000001" customHeight="1" x14ac:dyDescent="0.25">
      <c r="A27" s="162" t="s">
        <v>316</v>
      </c>
      <c r="B27" s="52" t="s">
        <v>339</v>
      </c>
      <c r="C27" s="42"/>
      <c r="D27" s="49"/>
      <c r="E27" s="40">
        <f t="shared" si="0"/>
        <v>0</v>
      </c>
    </row>
    <row r="28" spans="1:5" ht="17.100000000000001" customHeight="1" x14ac:dyDescent="0.25">
      <c r="A28" s="168" t="s">
        <v>317</v>
      </c>
      <c r="B28" s="53" t="s">
        <v>369</v>
      </c>
      <c r="C28" s="23"/>
      <c r="D28" s="49"/>
      <c r="E28" s="65">
        <f t="shared" si="0"/>
        <v>0</v>
      </c>
    </row>
    <row r="29" spans="1:5" ht="17.100000000000001" customHeight="1" x14ac:dyDescent="0.25">
      <c r="A29" s="168" t="s">
        <v>318</v>
      </c>
      <c r="B29" s="30" t="s">
        <v>369</v>
      </c>
      <c r="C29" s="23"/>
      <c r="D29" s="23"/>
      <c r="E29" s="65">
        <f t="shared" si="0"/>
        <v>0</v>
      </c>
    </row>
    <row r="30" spans="1:5" ht="17.100000000000001" customHeight="1" x14ac:dyDescent="0.25">
      <c r="A30" s="168" t="s">
        <v>319</v>
      </c>
      <c r="B30" s="31" t="s">
        <v>369</v>
      </c>
      <c r="C30" s="23"/>
      <c r="D30" s="23"/>
      <c r="E30" s="65">
        <f t="shared" si="0"/>
        <v>0</v>
      </c>
    </row>
    <row r="31" spans="1:5" ht="17.100000000000001" customHeight="1" x14ac:dyDescent="0.25">
      <c r="A31" s="168" t="s">
        <v>320</v>
      </c>
      <c r="B31" s="30" t="s">
        <v>369</v>
      </c>
      <c r="C31" s="23"/>
      <c r="D31" s="23"/>
      <c r="E31" s="65">
        <f t="shared" si="0"/>
        <v>0</v>
      </c>
    </row>
    <row r="32" spans="1:5" ht="17.100000000000001" customHeight="1" x14ac:dyDescent="0.25">
      <c r="A32" s="168" t="s">
        <v>321</v>
      </c>
      <c r="B32" s="31" t="s">
        <v>369</v>
      </c>
      <c r="C32" s="23"/>
      <c r="D32" s="23"/>
      <c r="E32" s="65">
        <f t="shared" si="0"/>
        <v>0</v>
      </c>
    </row>
    <row r="33" spans="1:5" ht="17.100000000000001" customHeight="1" x14ac:dyDescent="0.25">
      <c r="A33" s="168" t="s">
        <v>322</v>
      </c>
      <c r="B33" s="30" t="s">
        <v>369</v>
      </c>
      <c r="C33" s="23"/>
      <c r="D33" s="23"/>
      <c r="E33" s="65">
        <f t="shared" si="0"/>
        <v>0</v>
      </c>
    </row>
    <row r="34" spans="1:5" ht="17.100000000000001" customHeight="1" x14ac:dyDescent="0.25">
      <c r="A34" s="168" t="s">
        <v>323</v>
      </c>
      <c r="B34" s="31" t="s">
        <v>369</v>
      </c>
      <c r="C34" s="23"/>
      <c r="D34" s="23"/>
      <c r="E34" s="40">
        <f t="shared" si="0"/>
        <v>0</v>
      </c>
    </row>
    <row r="35" spans="1:5" ht="17.100000000000001" customHeight="1" x14ac:dyDescent="0.25">
      <c r="A35" s="168" t="s">
        <v>324</v>
      </c>
      <c r="B35" s="54" t="s">
        <v>369</v>
      </c>
      <c r="C35" s="23"/>
      <c r="D35" s="46"/>
      <c r="E35" s="64">
        <f t="shared" si="0"/>
        <v>0</v>
      </c>
    </row>
    <row r="36" spans="1:5" s="21" customFormat="1" ht="39.75" customHeight="1" x14ac:dyDescent="0.25">
      <c r="A36" s="169">
        <v>2</v>
      </c>
      <c r="B36" s="58" t="s">
        <v>375</v>
      </c>
      <c r="C36" s="57">
        <f>SUM(C37,C43)</f>
        <v>0</v>
      </c>
      <c r="D36" s="55">
        <f>SUM(D37,D43)</f>
        <v>0</v>
      </c>
      <c r="E36" s="66">
        <f t="shared" si="0"/>
        <v>0</v>
      </c>
    </row>
    <row r="37" spans="1:5" s="22" customFormat="1" ht="17.100000000000001" customHeight="1" x14ac:dyDescent="0.25">
      <c r="A37" s="167" t="s">
        <v>299</v>
      </c>
      <c r="B37" s="33" t="s">
        <v>297</v>
      </c>
      <c r="C37" s="16">
        <f>SUM(C38:C42)</f>
        <v>0</v>
      </c>
      <c r="D37" s="56">
        <f>SUM(D38:D42)</f>
        <v>0</v>
      </c>
      <c r="E37" s="63">
        <f t="shared" si="0"/>
        <v>0</v>
      </c>
    </row>
    <row r="38" spans="1:5" ht="17.100000000000001" customHeight="1" x14ac:dyDescent="0.25">
      <c r="A38" s="168" t="s">
        <v>331</v>
      </c>
      <c r="B38" s="59" t="s">
        <v>337</v>
      </c>
      <c r="C38" s="23"/>
      <c r="D38" s="23"/>
      <c r="E38" s="40">
        <f t="shared" si="0"/>
        <v>0</v>
      </c>
    </row>
    <row r="39" spans="1:5" ht="17.100000000000001" customHeight="1" x14ac:dyDescent="0.25">
      <c r="A39" s="170" t="s">
        <v>332</v>
      </c>
      <c r="B39" s="32" t="s">
        <v>337</v>
      </c>
      <c r="C39" s="23"/>
      <c r="D39" s="23"/>
      <c r="E39" s="40">
        <f t="shared" si="0"/>
        <v>0</v>
      </c>
    </row>
    <row r="40" spans="1:5" ht="17.100000000000001" customHeight="1" x14ac:dyDescent="0.25">
      <c r="A40" s="168" t="s">
        <v>333</v>
      </c>
      <c r="B40" s="32" t="s">
        <v>337</v>
      </c>
      <c r="C40" s="23"/>
      <c r="D40" s="23"/>
      <c r="E40" s="40">
        <f t="shared" si="0"/>
        <v>0</v>
      </c>
    </row>
    <row r="41" spans="1:5" ht="17.100000000000001" customHeight="1" x14ac:dyDescent="0.25">
      <c r="A41" s="171" t="s">
        <v>334</v>
      </c>
      <c r="B41" s="32" t="s">
        <v>337</v>
      </c>
      <c r="C41" s="23"/>
      <c r="D41" s="23"/>
      <c r="E41" s="64">
        <f t="shared" si="0"/>
        <v>0</v>
      </c>
    </row>
    <row r="42" spans="1:5" ht="17.100000000000001" customHeight="1" x14ac:dyDescent="0.25">
      <c r="A42" s="171" t="s">
        <v>335</v>
      </c>
      <c r="B42" s="32" t="s">
        <v>337</v>
      </c>
      <c r="C42" s="23"/>
      <c r="D42" s="23"/>
      <c r="E42" s="40">
        <f t="shared" si="0"/>
        <v>0</v>
      </c>
    </row>
    <row r="43" spans="1:5" s="22" customFormat="1" ht="17.100000000000001" customHeight="1" x14ac:dyDescent="0.25">
      <c r="A43" s="172" t="s">
        <v>300</v>
      </c>
      <c r="B43" s="73" t="s">
        <v>298</v>
      </c>
      <c r="C43" s="16">
        <f>SUM(C44:C48)</f>
        <v>0</v>
      </c>
      <c r="D43" s="16">
        <f t="shared" ref="D43" si="1">SUM(D44:D48)</f>
        <v>0</v>
      </c>
      <c r="E43" s="63">
        <f t="shared" si="0"/>
        <v>0</v>
      </c>
    </row>
    <row r="44" spans="1:5" ht="17.100000000000001" customHeight="1" x14ac:dyDescent="0.25">
      <c r="A44" s="168" t="s">
        <v>326</v>
      </c>
      <c r="B44" s="32" t="s">
        <v>337</v>
      </c>
      <c r="C44" s="23"/>
      <c r="D44" s="23"/>
      <c r="E44" s="67">
        <f t="shared" si="0"/>
        <v>0</v>
      </c>
    </row>
    <row r="45" spans="1:5" ht="17.100000000000001" customHeight="1" x14ac:dyDescent="0.25">
      <c r="A45" s="170" t="s">
        <v>327</v>
      </c>
      <c r="B45" s="32" t="s">
        <v>337</v>
      </c>
      <c r="C45" s="23"/>
      <c r="D45" s="23"/>
      <c r="E45" s="67">
        <f t="shared" si="0"/>
        <v>0</v>
      </c>
    </row>
    <row r="46" spans="1:5" ht="17.100000000000001" customHeight="1" x14ac:dyDescent="0.25">
      <c r="A46" s="171" t="s">
        <v>328</v>
      </c>
      <c r="B46" s="32" t="s">
        <v>337</v>
      </c>
      <c r="C46" s="23"/>
      <c r="D46" s="23"/>
      <c r="E46" s="64">
        <f t="shared" si="0"/>
        <v>0</v>
      </c>
    </row>
    <row r="47" spans="1:5" ht="17.100000000000001" customHeight="1" x14ac:dyDescent="0.25">
      <c r="A47" s="168" t="s">
        <v>329</v>
      </c>
      <c r="B47" s="32" t="s">
        <v>337</v>
      </c>
      <c r="C47" s="23"/>
      <c r="D47" s="23"/>
      <c r="E47" s="40">
        <f t="shared" si="0"/>
        <v>0</v>
      </c>
    </row>
    <row r="48" spans="1:5" ht="17.100000000000001" customHeight="1" x14ac:dyDescent="0.25">
      <c r="A48" s="173" t="s">
        <v>330</v>
      </c>
      <c r="B48" s="60" t="s">
        <v>337</v>
      </c>
      <c r="C48" s="23"/>
      <c r="D48" s="23"/>
      <c r="E48" s="40">
        <f t="shared" si="0"/>
        <v>0</v>
      </c>
    </row>
    <row r="49" spans="1:5" s="21" customFormat="1" ht="22.5" customHeight="1" x14ac:dyDescent="0.25">
      <c r="A49" s="24" t="s">
        <v>342</v>
      </c>
      <c r="B49" s="74" t="s">
        <v>376</v>
      </c>
      <c r="C49" s="17">
        <f>SUM(C50,C60)</f>
        <v>0</v>
      </c>
      <c r="D49" s="17">
        <f>SUM(D50,D60)</f>
        <v>0</v>
      </c>
      <c r="E49" s="61">
        <f t="shared" si="0"/>
        <v>0</v>
      </c>
    </row>
    <row r="50" spans="1:5" s="22" customFormat="1" ht="17.100000000000001" customHeight="1" x14ac:dyDescent="0.25">
      <c r="A50" s="167" t="s">
        <v>301</v>
      </c>
      <c r="B50" s="73" t="s">
        <v>297</v>
      </c>
      <c r="C50" s="16">
        <f>C51+C53+C54+C55+C56+C57+C58</f>
        <v>0</v>
      </c>
      <c r="D50" s="16">
        <f>D51+D53+D54+D55+D56+D57+D58</f>
        <v>0</v>
      </c>
      <c r="E50" s="40">
        <f t="shared" si="0"/>
        <v>0</v>
      </c>
    </row>
    <row r="51" spans="1:5" s="22" customFormat="1" ht="15.75" x14ac:dyDescent="0.25">
      <c r="A51" s="164" t="s">
        <v>343</v>
      </c>
      <c r="B51" s="82" t="s">
        <v>350</v>
      </c>
      <c r="C51" s="81">
        <f>C52</f>
        <v>0</v>
      </c>
      <c r="D51" s="81">
        <f>D52</f>
        <v>0</v>
      </c>
      <c r="E51" s="40">
        <f t="shared" si="0"/>
        <v>0</v>
      </c>
    </row>
    <row r="52" spans="1:5" s="22" customFormat="1" ht="15.75" x14ac:dyDescent="0.25">
      <c r="A52" s="164"/>
      <c r="B52" s="80"/>
      <c r="C52" s="23"/>
      <c r="D52" s="23"/>
      <c r="E52" s="40">
        <f>C52+D52</f>
        <v>0</v>
      </c>
    </row>
    <row r="53" spans="1:5" s="22" customFormat="1" ht="15.75" x14ac:dyDescent="0.25">
      <c r="A53" s="164" t="s">
        <v>344</v>
      </c>
      <c r="B53" s="72" t="s">
        <v>351</v>
      </c>
      <c r="C53" s="23"/>
      <c r="D53" s="23"/>
      <c r="E53" s="40">
        <f t="shared" si="0"/>
        <v>0</v>
      </c>
    </row>
    <row r="54" spans="1:5" ht="15.75" x14ac:dyDescent="0.25">
      <c r="A54" s="164" t="s">
        <v>345</v>
      </c>
      <c r="B54" s="72" t="s">
        <v>352</v>
      </c>
      <c r="C54" s="23"/>
      <c r="D54" s="23"/>
      <c r="E54" s="40">
        <f t="shared" si="0"/>
        <v>0</v>
      </c>
    </row>
    <row r="55" spans="1:5" ht="30.75" customHeight="1" x14ac:dyDescent="0.25">
      <c r="A55" s="164" t="s">
        <v>346</v>
      </c>
      <c r="B55" s="72" t="s">
        <v>353</v>
      </c>
      <c r="C55" s="23"/>
      <c r="D55" s="23"/>
      <c r="E55" s="40">
        <f t="shared" si="0"/>
        <v>0</v>
      </c>
    </row>
    <row r="56" spans="1:5" ht="27.75" customHeight="1" x14ac:dyDescent="0.25">
      <c r="A56" s="164" t="s">
        <v>347</v>
      </c>
      <c r="B56" s="72" t="s">
        <v>354</v>
      </c>
      <c r="C56" s="23"/>
      <c r="D56" s="23"/>
      <c r="E56" s="40">
        <f t="shared" si="0"/>
        <v>0</v>
      </c>
    </row>
    <row r="57" spans="1:5" ht="15.75" x14ac:dyDescent="0.25">
      <c r="A57" s="164" t="s">
        <v>348</v>
      </c>
      <c r="B57" s="72" t="s">
        <v>355</v>
      </c>
      <c r="C57" s="23"/>
      <c r="D57" s="23"/>
      <c r="E57" s="40">
        <f t="shared" si="0"/>
        <v>0</v>
      </c>
    </row>
    <row r="58" spans="1:5" ht="15.75" x14ac:dyDescent="0.25">
      <c r="A58" s="164" t="s">
        <v>349</v>
      </c>
      <c r="B58" s="82" t="s">
        <v>356</v>
      </c>
      <c r="C58" s="81">
        <f>C59</f>
        <v>0</v>
      </c>
      <c r="D58" s="81">
        <f>D59</f>
        <v>0</v>
      </c>
      <c r="E58" s="40">
        <f t="shared" si="0"/>
        <v>0</v>
      </c>
    </row>
    <row r="59" spans="1:5" ht="15.75" x14ac:dyDescent="0.25">
      <c r="A59" s="164"/>
      <c r="B59" s="80"/>
      <c r="C59" s="23"/>
      <c r="D59" s="23"/>
      <c r="E59" s="40">
        <f>C59+D59</f>
        <v>0</v>
      </c>
    </row>
    <row r="60" spans="1:5" s="26" customFormat="1" ht="17.100000000000001" customHeight="1" x14ac:dyDescent="0.25">
      <c r="A60" s="167" t="s">
        <v>302</v>
      </c>
      <c r="B60" s="73" t="s">
        <v>298</v>
      </c>
      <c r="C60" s="16">
        <f>C61+C63+C64+C65+C66+C67+C68</f>
        <v>0</v>
      </c>
      <c r="D60" s="16">
        <f>D61+D63+D64+D65+D66+D67+D68</f>
        <v>0</v>
      </c>
      <c r="E60" s="63">
        <f t="shared" si="0"/>
        <v>0</v>
      </c>
    </row>
    <row r="61" spans="1:5" ht="15.75" x14ac:dyDescent="0.25">
      <c r="A61" s="164" t="s">
        <v>357</v>
      </c>
      <c r="B61" s="82" t="s">
        <v>350</v>
      </c>
      <c r="C61" s="81">
        <f>C62</f>
        <v>0</v>
      </c>
      <c r="D61" s="81">
        <f>D62</f>
        <v>0</v>
      </c>
      <c r="E61" s="40">
        <f t="shared" si="0"/>
        <v>0</v>
      </c>
    </row>
    <row r="62" spans="1:5" ht="15.75" x14ac:dyDescent="0.25">
      <c r="A62" s="164"/>
      <c r="B62" s="80"/>
      <c r="C62" s="23"/>
      <c r="D62" s="23"/>
      <c r="E62" s="40">
        <f>C62+D62</f>
        <v>0</v>
      </c>
    </row>
    <row r="63" spans="1:5" ht="15.75" x14ac:dyDescent="0.25">
      <c r="A63" s="164" t="s">
        <v>358</v>
      </c>
      <c r="B63" s="72" t="s">
        <v>351</v>
      </c>
      <c r="C63" s="23"/>
      <c r="D63" s="23"/>
      <c r="E63" s="40">
        <f t="shared" si="0"/>
        <v>0</v>
      </c>
    </row>
    <row r="64" spans="1:5" ht="15.75" x14ac:dyDescent="0.25">
      <c r="A64" s="164" t="s">
        <v>359</v>
      </c>
      <c r="B64" s="72" t="s">
        <v>352</v>
      </c>
      <c r="C64" s="23"/>
      <c r="D64" s="23"/>
      <c r="E64" s="40">
        <f t="shared" si="0"/>
        <v>0</v>
      </c>
    </row>
    <row r="65" spans="1:5" ht="31.5" customHeight="1" x14ac:dyDescent="0.25">
      <c r="A65" s="164" t="s">
        <v>360</v>
      </c>
      <c r="B65" s="72" t="s">
        <v>353</v>
      </c>
      <c r="C65" s="23"/>
      <c r="D65" s="23"/>
      <c r="E65" s="40">
        <f t="shared" si="0"/>
        <v>0</v>
      </c>
    </row>
    <row r="66" spans="1:5" ht="30" customHeight="1" x14ac:dyDescent="0.25">
      <c r="A66" s="164" t="s">
        <v>361</v>
      </c>
      <c r="B66" s="72" t="s">
        <v>354</v>
      </c>
      <c r="C66" s="23"/>
      <c r="D66" s="23"/>
      <c r="E66" s="40">
        <f t="shared" si="0"/>
        <v>0</v>
      </c>
    </row>
    <row r="67" spans="1:5" ht="15.75" x14ac:dyDescent="0.25">
      <c r="A67" s="164" t="s">
        <v>362</v>
      </c>
      <c r="B67" s="72" t="s">
        <v>355</v>
      </c>
      <c r="C67" s="23"/>
      <c r="D67" s="23"/>
      <c r="E67" s="40">
        <f t="shared" si="0"/>
        <v>0</v>
      </c>
    </row>
    <row r="68" spans="1:5" ht="15.75" x14ac:dyDescent="0.25">
      <c r="A68" s="164" t="s">
        <v>363</v>
      </c>
      <c r="B68" s="82" t="s">
        <v>356</v>
      </c>
      <c r="C68" s="81">
        <f>C69</f>
        <v>0</v>
      </c>
      <c r="D68" s="81">
        <f>D69</f>
        <v>0</v>
      </c>
      <c r="E68" s="40">
        <f t="shared" si="0"/>
        <v>0</v>
      </c>
    </row>
    <row r="69" spans="1:5" ht="15.75" x14ac:dyDescent="0.25">
      <c r="A69" s="164"/>
      <c r="B69" s="80"/>
      <c r="C69" s="23"/>
      <c r="D69" s="23"/>
      <c r="E69" s="40">
        <f>C69+D69</f>
        <v>0</v>
      </c>
    </row>
    <row r="70" spans="1:5" s="21" customFormat="1" ht="30" customHeight="1" x14ac:dyDescent="0.25">
      <c r="A70" s="24" t="s">
        <v>365</v>
      </c>
      <c r="B70" s="74" t="s">
        <v>379</v>
      </c>
      <c r="C70" s="17">
        <f>SUM(C71:C72)</f>
        <v>0</v>
      </c>
      <c r="D70" s="17">
        <f t="shared" ref="D70" si="2">SUM(D71:D72)</f>
        <v>0</v>
      </c>
      <c r="E70" s="61">
        <f t="shared" si="0"/>
        <v>0</v>
      </c>
    </row>
    <row r="71" spans="1:5" s="22" customFormat="1" ht="17.100000000000001" customHeight="1" x14ac:dyDescent="0.25">
      <c r="A71" s="167" t="s">
        <v>303</v>
      </c>
      <c r="B71" s="73" t="s">
        <v>297</v>
      </c>
      <c r="C71" s="25"/>
      <c r="D71" s="25"/>
      <c r="E71" s="40">
        <f t="shared" si="0"/>
        <v>0</v>
      </c>
    </row>
    <row r="72" spans="1:5" s="22" customFormat="1" ht="17.100000000000001" customHeight="1" x14ac:dyDescent="0.25">
      <c r="A72" s="167" t="s">
        <v>304</v>
      </c>
      <c r="B72" s="73" t="s">
        <v>298</v>
      </c>
      <c r="C72" s="25"/>
      <c r="D72" s="25"/>
      <c r="E72" s="40">
        <f t="shared" si="0"/>
        <v>0</v>
      </c>
    </row>
    <row r="73" spans="1:5" s="21" customFormat="1" ht="30" customHeight="1" x14ac:dyDescent="0.25">
      <c r="A73" s="24"/>
      <c r="B73" s="74" t="s">
        <v>364</v>
      </c>
      <c r="C73" s="17">
        <f>SUM(C74:C75)</f>
        <v>0</v>
      </c>
      <c r="D73" s="17">
        <f t="shared" ref="D73" si="3">SUM(D74:D75)</f>
        <v>0</v>
      </c>
      <c r="E73" s="61">
        <f t="shared" si="0"/>
        <v>0</v>
      </c>
    </row>
    <row r="74" spans="1:5" ht="15.75" x14ac:dyDescent="0.25">
      <c r="A74" s="167"/>
      <c r="B74" s="73" t="s">
        <v>297</v>
      </c>
      <c r="C74" s="16">
        <f>C14+C37+C50+C71</f>
        <v>0</v>
      </c>
      <c r="D74" s="16">
        <f>D14+D37+D50+D71</f>
        <v>0</v>
      </c>
      <c r="E74" s="63">
        <f t="shared" si="0"/>
        <v>0</v>
      </c>
    </row>
    <row r="75" spans="1:5" ht="16.5" thickBot="1" x14ac:dyDescent="0.3">
      <c r="A75" s="174"/>
      <c r="B75" s="75" t="s">
        <v>298</v>
      </c>
      <c r="C75" s="18">
        <f>C25+C43+C60+C72</f>
        <v>0</v>
      </c>
      <c r="D75" s="18">
        <f>D25+D43+D60+D72</f>
        <v>0</v>
      </c>
      <c r="E75" s="41">
        <f t="shared" si="0"/>
        <v>0</v>
      </c>
    </row>
    <row r="76" spans="1:5" ht="20.25" customHeight="1" x14ac:dyDescent="0.25">
      <c r="A76" s="76" t="s">
        <v>325</v>
      </c>
      <c r="B76" s="77"/>
      <c r="C76" s="70"/>
      <c r="D76" s="70"/>
    </row>
    <row r="77" spans="1:5" ht="19.5" customHeight="1" x14ac:dyDescent="0.25">
      <c r="A77" s="195"/>
      <c r="B77" s="195"/>
      <c r="C77" s="195"/>
      <c r="D77" s="195"/>
    </row>
    <row r="78" spans="1:5" ht="30" customHeight="1" x14ac:dyDescent="0.25">
      <c r="A78" s="195" t="s">
        <v>378</v>
      </c>
      <c r="B78" s="195"/>
      <c r="C78" s="195"/>
      <c r="D78" s="195"/>
      <c r="E78" s="195"/>
    </row>
    <row r="79" spans="1:5" ht="30" customHeight="1" x14ac:dyDescent="0.25">
      <c r="A79" s="196" t="s">
        <v>380</v>
      </c>
      <c r="B79" s="196"/>
      <c r="C79" s="196"/>
      <c r="D79" s="196"/>
      <c r="E79" s="196"/>
    </row>
    <row r="80" spans="1:5" ht="69" customHeight="1" x14ac:dyDescent="0.25">
      <c r="A80" s="196" t="s">
        <v>381</v>
      </c>
      <c r="B80" s="196"/>
      <c r="C80" s="196"/>
      <c r="D80" s="196"/>
      <c r="E80" s="196"/>
    </row>
    <row r="81" spans="1:5" ht="15.75" customHeight="1" x14ac:dyDescent="0.25">
      <c r="A81" s="90"/>
      <c r="B81" s="90"/>
      <c r="C81" s="90"/>
      <c r="D81" s="90"/>
    </row>
    <row r="82" spans="1:5" ht="30" customHeight="1" x14ac:dyDescent="0.25">
      <c r="A82" s="78" t="s">
        <v>336</v>
      </c>
      <c r="B82" s="79"/>
      <c r="C82" s="89"/>
      <c r="D82" s="89"/>
    </row>
    <row r="83" spans="1:5" x14ac:dyDescent="0.25">
      <c r="A83" s="197" t="s">
        <v>372</v>
      </c>
      <c r="B83" s="197"/>
      <c r="C83" s="197"/>
      <c r="D83" s="197"/>
      <c r="E83" s="197"/>
    </row>
    <row r="84" spans="1:5" ht="35.25" customHeight="1" x14ac:dyDescent="0.25">
      <c r="A84" s="196" t="s">
        <v>370</v>
      </c>
      <c r="B84" s="196"/>
      <c r="C84" s="196"/>
      <c r="D84" s="196"/>
      <c r="E84" s="196"/>
    </row>
    <row r="85" spans="1:5" ht="34.5" customHeight="1" x14ac:dyDescent="0.25">
      <c r="A85" s="196" t="s">
        <v>410</v>
      </c>
      <c r="B85" s="196"/>
      <c r="C85" s="196"/>
      <c r="D85" s="196"/>
      <c r="E85" s="196"/>
    </row>
    <row r="86" spans="1:5" ht="36.75" customHeight="1" x14ac:dyDescent="0.25">
      <c r="A86" s="196" t="s">
        <v>374</v>
      </c>
      <c r="B86" s="196"/>
      <c r="C86" s="196"/>
      <c r="D86" s="196"/>
      <c r="E86" s="196"/>
    </row>
    <row r="87" spans="1:5" ht="31.5" customHeight="1" x14ac:dyDescent="0.25">
      <c r="A87" s="196" t="s">
        <v>373</v>
      </c>
      <c r="B87" s="196"/>
      <c r="C87" s="196"/>
      <c r="D87" s="196"/>
      <c r="E87" s="196"/>
    </row>
    <row r="88" spans="1:5" ht="25.5" customHeight="1" x14ac:dyDescent="0.25">
      <c r="A88" s="195" t="s">
        <v>371</v>
      </c>
      <c r="B88" s="195"/>
      <c r="C88" s="195"/>
      <c r="D88" s="195"/>
      <c r="E88" s="195"/>
    </row>
    <row r="89" spans="1:5" ht="25.5" customHeight="1" x14ac:dyDescent="0.25">
      <c r="A89" s="194" t="s">
        <v>383</v>
      </c>
      <c r="B89" s="194"/>
      <c r="C89" s="194"/>
      <c r="D89" s="194"/>
      <c r="E89" s="194"/>
    </row>
    <row r="90" spans="1:5" ht="57.75" customHeight="1" x14ac:dyDescent="0.25">
      <c r="A90" s="194" t="s">
        <v>384</v>
      </c>
      <c r="B90" s="194"/>
      <c r="C90" s="194"/>
      <c r="D90" s="194"/>
      <c r="E90" s="194"/>
    </row>
    <row r="91" spans="1:5" x14ac:dyDescent="0.25">
      <c r="A91" s="68"/>
      <c r="B91" s="69"/>
      <c r="C91" s="70"/>
      <c r="D91" s="70"/>
    </row>
    <row r="92" spans="1:5" x14ac:dyDescent="0.25">
      <c r="A92" s="68"/>
      <c r="B92" s="69"/>
      <c r="C92" s="70"/>
      <c r="D92" s="70"/>
    </row>
    <row r="93" spans="1:5" x14ac:dyDescent="0.25">
      <c r="A93" s="68"/>
      <c r="B93" s="69"/>
      <c r="C93" s="70"/>
      <c r="D93" s="70"/>
    </row>
    <row r="94" spans="1:5" x14ac:dyDescent="0.25">
      <c r="A94" s="68"/>
      <c r="B94" s="69"/>
      <c r="C94" s="70"/>
      <c r="D94" s="70"/>
    </row>
    <row r="95" spans="1:5" x14ac:dyDescent="0.25">
      <c r="A95" s="68"/>
      <c r="B95" s="69"/>
      <c r="C95" s="70"/>
      <c r="D95" s="70"/>
    </row>
    <row r="96" spans="1:5" x14ac:dyDescent="0.25">
      <c r="A96" s="68"/>
      <c r="B96" s="69"/>
      <c r="C96" s="70"/>
      <c r="D96" s="70"/>
    </row>
    <row r="97" spans="1:4" x14ac:dyDescent="0.25">
      <c r="A97" s="68"/>
      <c r="B97" s="69"/>
      <c r="C97" s="70"/>
      <c r="D97" s="70"/>
    </row>
    <row r="98" spans="1:4" x14ac:dyDescent="0.25">
      <c r="A98" s="68"/>
      <c r="B98" s="69"/>
      <c r="C98" s="70"/>
      <c r="D98" s="70"/>
    </row>
    <row r="99" spans="1:4" x14ac:dyDescent="0.25">
      <c r="A99" s="68"/>
      <c r="B99" s="69"/>
      <c r="C99" s="70"/>
      <c r="D99" s="70"/>
    </row>
    <row r="100" spans="1:4" x14ac:dyDescent="0.25">
      <c r="A100" s="68"/>
      <c r="B100" s="69"/>
      <c r="C100" s="70"/>
      <c r="D100" s="70"/>
    </row>
    <row r="101" spans="1:4" x14ac:dyDescent="0.25">
      <c r="A101" s="68"/>
      <c r="B101" s="69"/>
      <c r="C101" s="70"/>
      <c r="D101" s="70"/>
    </row>
    <row r="102" spans="1:4" x14ac:dyDescent="0.25">
      <c r="A102" s="68"/>
      <c r="B102" s="69"/>
      <c r="C102" s="70"/>
      <c r="D102" s="70"/>
    </row>
  </sheetData>
  <mergeCells count="18">
    <mergeCell ref="C7:E7"/>
    <mergeCell ref="A89:E89"/>
    <mergeCell ref="A90:E90"/>
    <mergeCell ref="A78:E78"/>
    <mergeCell ref="A79:E79"/>
    <mergeCell ref="A80:E80"/>
    <mergeCell ref="A83:E83"/>
    <mergeCell ref="A84:E84"/>
    <mergeCell ref="A85:E85"/>
    <mergeCell ref="A86:E86"/>
    <mergeCell ref="A87:E87"/>
    <mergeCell ref="A88:E88"/>
    <mergeCell ref="A77:D77"/>
    <mergeCell ref="A2:D2"/>
    <mergeCell ref="A1:E1"/>
    <mergeCell ref="A3:E3"/>
    <mergeCell ref="C5:E5"/>
    <mergeCell ref="C6:E6"/>
  </mergeCells>
  <conditionalFormatting sqref="B26 B28:B35 B15:B24">
    <cfRule type="containsBlanks" dxfId="6" priority="95">
      <formula>LEN(TRIM(B15))=0</formula>
    </cfRule>
  </conditionalFormatting>
  <conditionalFormatting sqref="B38:B42">
    <cfRule type="containsBlanks" dxfId="5" priority="88">
      <formula>LEN(TRIM(B38))=0</formula>
    </cfRule>
  </conditionalFormatting>
  <conditionalFormatting sqref="B44:B48">
    <cfRule type="containsBlanks" dxfId="4" priority="75">
      <formula>LEN(TRIM(B44))=0</formula>
    </cfRule>
  </conditionalFormatting>
  <conditionalFormatting sqref="B27">
    <cfRule type="containsBlanks" dxfId="3" priority="2">
      <formula>LEN(TRIM(B27))=0</formula>
    </cfRule>
  </conditionalFormatting>
  <printOptions horizontalCentered="1" verticalCentered="1"/>
  <pageMargins left="0.25" right="0.25" top="0.25" bottom="0.25" header="0" footer="0"/>
  <pageSetup paperSize="9" scale="8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Sheet2!$A$1:$A$3</xm:f>
          </x14:formula1>
          <xm:sqref>C10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0"/>
  <sheetViews>
    <sheetView view="pageBreakPreview" zoomScale="60" zoomScaleNormal="100" workbookViewId="0">
      <selection activeCell="C60" sqref="C60"/>
    </sheetView>
  </sheetViews>
  <sheetFormatPr defaultRowHeight="15" x14ac:dyDescent="0.25"/>
  <cols>
    <col min="1" max="1" width="6.140625" customWidth="1"/>
    <col min="2" max="2" width="50.85546875" customWidth="1"/>
    <col min="3" max="3" width="22.28515625" customWidth="1"/>
    <col min="4" max="4" width="20.42578125" customWidth="1"/>
    <col min="5" max="5" width="13.5703125" customWidth="1"/>
    <col min="6" max="6" width="60.5703125" customWidth="1"/>
  </cols>
  <sheetData>
    <row r="1" spans="1:6" x14ac:dyDescent="0.25">
      <c r="B1" s="179" t="str">
        <f>ბიუჯეტი!B5</f>
        <v>პროექტის სახელწოდება:</v>
      </c>
      <c r="C1" s="200">
        <f>ბიუჯეტი!C5</f>
        <v>0</v>
      </c>
      <c r="D1" s="200"/>
      <c r="E1" s="200"/>
      <c r="F1" s="200"/>
    </row>
    <row r="2" spans="1:6" x14ac:dyDescent="0.25">
      <c r="B2" s="179" t="str">
        <f>ბიუჯეტი!B6</f>
        <v>პროექტის ხელმძღვანელი:</v>
      </c>
      <c r="C2" s="200">
        <f>ბიუჯეტი!C6</f>
        <v>0</v>
      </c>
      <c r="D2" s="200"/>
      <c r="E2" s="200"/>
      <c r="F2" s="200"/>
    </row>
    <row r="3" spans="1:6" x14ac:dyDescent="0.25">
      <c r="B3" s="179" t="str">
        <f>ბიუჯეტი!B7</f>
        <v>წამყვანი ორგანიზაცია:</v>
      </c>
      <c r="C3" s="200">
        <f>ბიუჯეტი!C7</f>
        <v>0</v>
      </c>
      <c r="D3" s="201"/>
      <c r="E3" s="201"/>
      <c r="F3" s="201"/>
    </row>
    <row r="4" spans="1:6" x14ac:dyDescent="0.25">
      <c r="B4" s="179" t="str">
        <f>ბიუჯეტი!B10</f>
        <v>მონიშნეთ ღონისძიების ტიპი:</v>
      </c>
      <c r="C4" s="180">
        <f>ბიუჯეტი!C10</f>
        <v>0</v>
      </c>
      <c r="D4" s="179"/>
      <c r="E4" s="179"/>
      <c r="F4" s="179"/>
    </row>
    <row r="5" spans="1:6" x14ac:dyDescent="0.25">
      <c r="A5" s="198" t="s">
        <v>454</v>
      </c>
      <c r="B5" s="198"/>
      <c r="C5" s="198"/>
      <c r="D5" s="198"/>
      <c r="E5" s="198"/>
      <c r="F5" s="198"/>
    </row>
    <row r="6" spans="1:6" ht="15.75" thickBot="1" x14ac:dyDescent="0.3">
      <c r="A6" s="199"/>
      <c r="B6" s="199"/>
      <c r="C6" s="199"/>
      <c r="D6" s="199"/>
      <c r="E6" s="199"/>
      <c r="F6" s="199"/>
    </row>
    <row r="7" spans="1:6" ht="108.75" thickBot="1" x14ac:dyDescent="0.3">
      <c r="A7" s="159" t="s">
        <v>444</v>
      </c>
      <c r="B7" s="160" t="s">
        <v>450</v>
      </c>
      <c r="C7" s="160" t="s">
        <v>367</v>
      </c>
      <c r="D7" s="160" t="s">
        <v>368</v>
      </c>
      <c r="E7" s="160" t="s">
        <v>366</v>
      </c>
      <c r="F7" s="161" t="s">
        <v>455</v>
      </c>
    </row>
    <row r="8" spans="1:6" ht="30" x14ac:dyDescent="0.25">
      <c r="A8" s="154">
        <v>1</v>
      </c>
      <c r="B8" s="155" t="s">
        <v>451</v>
      </c>
      <c r="C8" s="156">
        <f>ბიუჯეტი!C13</f>
        <v>0</v>
      </c>
      <c r="D8" s="157">
        <f>ბიუჯეტი!D13</f>
        <v>0</v>
      </c>
      <c r="E8" s="158">
        <f>ბიუჯეტი!E13</f>
        <v>0</v>
      </c>
      <c r="F8" s="182"/>
    </row>
    <row r="9" spans="1:6" ht="15.75" x14ac:dyDescent="0.25">
      <c r="A9" s="37" t="s">
        <v>296</v>
      </c>
      <c r="B9" s="73" t="s">
        <v>297</v>
      </c>
      <c r="C9" s="17">
        <f>ბიუჯეტი!C14</f>
        <v>0</v>
      </c>
      <c r="D9" s="35">
        <f>ბიუჯეტი!D14</f>
        <v>0</v>
      </c>
      <c r="E9" s="153">
        <f>ბიუჯეტი!E14</f>
        <v>0</v>
      </c>
      <c r="F9" s="183"/>
    </row>
    <row r="10" spans="1:6" ht="15.75" x14ac:dyDescent="0.25">
      <c r="A10" s="38" t="s">
        <v>306</v>
      </c>
      <c r="B10" s="39" t="str">
        <f>ბიუჯეტი!B15</f>
        <v>პროექტის ხელმძღვანელი- სახელი, გვარი</v>
      </c>
      <c r="C10" s="17">
        <f>ბიუჯეტი!C15</f>
        <v>0</v>
      </c>
      <c r="D10" s="35">
        <f>ბიუჯეტი!D15</f>
        <v>0</v>
      </c>
      <c r="E10" s="153">
        <f>ბიუჯეტი!E15</f>
        <v>0</v>
      </c>
      <c r="F10" s="183"/>
    </row>
    <row r="11" spans="1:6" ht="15.75" x14ac:dyDescent="0.25">
      <c r="A11" s="162" t="s">
        <v>341</v>
      </c>
      <c r="B11" s="39" t="str">
        <f>ბიუჯეტი!B16</f>
        <v>პროექტის კოორდინატორი- სახელი, გვარი</v>
      </c>
      <c r="C11" s="17">
        <f>ბიუჯეტი!C16</f>
        <v>0</v>
      </c>
      <c r="D11" s="35">
        <f>ბიუჯეტი!D16</f>
        <v>0</v>
      </c>
      <c r="E11" s="153">
        <f>ბიუჯეტი!E16</f>
        <v>0</v>
      </c>
      <c r="F11" s="183"/>
    </row>
    <row r="12" spans="1:6" ht="15.75" x14ac:dyDescent="0.25">
      <c r="A12" s="163" t="s">
        <v>307</v>
      </c>
      <c r="B12" s="39" t="str">
        <f>ბიუჯეტი!B17</f>
        <v>ძირითადი პერსონალი  - სახელი, გვარი, პოზიცია</v>
      </c>
      <c r="C12" s="17">
        <f>ბიუჯეტი!C17</f>
        <v>0</v>
      </c>
      <c r="D12" s="35">
        <f>ბიუჯეტი!D17</f>
        <v>0</v>
      </c>
      <c r="E12" s="153">
        <f>ბიუჯეტი!E17</f>
        <v>0</v>
      </c>
      <c r="F12" s="183"/>
    </row>
    <row r="13" spans="1:6" ht="15.75" x14ac:dyDescent="0.25">
      <c r="A13" s="164" t="s">
        <v>308</v>
      </c>
      <c r="B13" s="39" t="str">
        <f>ბიუჯეტი!B18</f>
        <v>ძირითადი პერსონალი  - სახელი, გვარი, პოზიცია</v>
      </c>
      <c r="C13" s="17">
        <f>ბიუჯეტი!C18</f>
        <v>0</v>
      </c>
      <c r="D13" s="35">
        <f>ბიუჯეტი!D18</f>
        <v>0</v>
      </c>
      <c r="E13" s="153">
        <f>ბიუჯეტი!E18</f>
        <v>0</v>
      </c>
      <c r="F13" s="183"/>
    </row>
    <row r="14" spans="1:6" ht="15.75" x14ac:dyDescent="0.25">
      <c r="A14" s="165" t="s">
        <v>309</v>
      </c>
      <c r="B14" s="39" t="str">
        <f>ბიუჯეტი!B19</f>
        <v>ძირითადი პერსონალი  - სახელი, გვარი, პოზიცია</v>
      </c>
      <c r="C14" s="17">
        <f>ბიუჯეტი!C19</f>
        <v>0</v>
      </c>
      <c r="D14" s="35">
        <f>ბიუჯეტი!D19</f>
        <v>0</v>
      </c>
      <c r="E14" s="153">
        <f>ბიუჯეტი!E19</f>
        <v>0</v>
      </c>
      <c r="F14" s="183"/>
    </row>
    <row r="15" spans="1:6" ht="15.75" x14ac:dyDescent="0.25">
      <c r="A15" s="164" t="s">
        <v>310</v>
      </c>
      <c r="B15" s="39" t="str">
        <f>ბიუჯეტი!B20</f>
        <v>ძირითადი პერსონალი  - სახელი, გვარი, პოზიცია</v>
      </c>
      <c r="C15" s="17">
        <f>ბიუჯეტი!C20</f>
        <v>0</v>
      </c>
      <c r="D15" s="35">
        <f>ბიუჯეტი!D20</f>
        <v>0</v>
      </c>
      <c r="E15" s="153">
        <f>ბიუჯეტი!E20</f>
        <v>0</v>
      </c>
      <c r="F15" s="183"/>
    </row>
    <row r="16" spans="1:6" ht="15.75" x14ac:dyDescent="0.25">
      <c r="A16" s="165" t="s">
        <v>311</v>
      </c>
      <c r="B16" s="39" t="str">
        <f>ბიუჯეტი!B21</f>
        <v>ძირითადი პერსონალი  - სახელი, გვარი, პოზიცია</v>
      </c>
      <c r="C16" s="17">
        <f>ბიუჯეტი!C21</f>
        <v>0</v>
      </c>
      <c r="D16" s="35">
        <f>ბიუჯეტი!D21</f>
        <v>0</v>
      </c>
      <c r="E16" s="153">
        <f>ბიუჯეტი!E21</f>
        <v>0</v>
      </c>
      <c r="F16" s="183"/>
    </row>
    <row r="17" spans="1:6" ht="15.75" x14ac:dyDescent="0.25">
      <c r="A17" s="164" t="s">
        <v>312</v>
      </c>
      <c r="B17" s="39" t="str">
        <f>ბიუჯეტი!B22</f>
        <v>ძირითადი პერსონალი  - სახელი, გვარი, პოზიცია</v>
      </c>
      <c r="C17" s="17">
        <f>ბიუჯეტი!C22</f>
        <v>0</v>
      </c>
      <c r="D17" s="35">
        <f>ბიუჯეტი!D22</f>
        <v>0</v>
      </c>
      <c r="E17" s="153">
        <f>ბიუჯეტი!E22</f>
        <v>0</v>
      </c>
      <c r="F17" s="183"/>
    </row>
    <row r="18" spans="1:6" ht="15.75" x14ac:dyDescent="0.25">
      <c r="A18" s="166" t="s">
        <v>313</v>
      </c>
      <c r="B18" s="39" t="str">
        <f>ბიუჯეტი!B23</f>
        <v>ძირითადი პერსონალი  - სახელი, გვარი, პოზიცია</v>
      </c>
      <c r="C18" s="17">
        <f>ბიუჯეტი!C23</f>
        <v>0</v>
      </c>
      <c r="D18" s="35">
        <f>ბიუჯეტი!D23</f>
        <v>0</v>
      </c>
      <c r="E18" s="153">
        <f>ბიუჯეტი!E23</f>
        <v>0</v>
      </c>
      <c r="F18" s="183"/>
    </row>
    <row r="19" spans="1:6" ht="15.75" x14ac:dyDescent="0.25">
      <c r="A19" s="164" t="s">
        <v>314</v>
      </c>
      <c r="B19" s="39" t="str">
        <f>ბიუჯეტი!B24</f>
        <v>ძირითადი პერსონალი  - სახელი, გვარი, პოზიცია</v>
      </c>
      <c r="C19" s="17">
        <f>ბიუჯეტი!C24</f>
        <v>0</v>
      </c>
      <c r="D19" s="35">
        <f>ბიუჯეტი!D24</f>
        <v>0</v>
      </c>
      <c r="E19" s="153">
        <f>ბიუჯეტი!E24</f>
        <v>0</v>
      </c>
      <c r="F19" s="183"/>
    </row>
    <row r="20" spans="1:6" ht="15.75" x14ac:dyDescent="0.25">
      <c r="A20" s="167" t="s">
        <v>382</v>
      </c>
      <c r="B20" s="39" t="str">
        <f>ბიუჯეტი!B25</f>
        <v>მ.შ. თანამონაწილე ორგანიზაცია</v>
      </c>
      <c r="C20" s="17">
        <f>ბიუჯეტი!C25</f>
        <v>0</v>
      </c>
      <c r="D20" s="35">
        <f>ბიუჯეტი!D25</f>
        <v>0</v>
      </c>
      <c r="E20" s="153">
        <f>ბიუჯეტი!E25</f>
        <v>0</v>
      </c>
      <c r="F20" s="183"/>
    </row>
    <row r="21" spans="1:6" ht="15.75" x14ac:dyDescent="0.25">
      <c r="A21" s="165" t="s">
        <v>315</v>
      </c>
      <c r="B21" s="39" t="str">
        <f>ბიუჯეტი!B26</f>
        <v>პროექტის თანახელმძღვანელი- სახელი, გვარი</v>
      </c>
      <c r="C21" s="17">
        <f>ბიუჯეტი!C26</f>
        <v>0</v>
      </c>
      <c r="D21" s="35">
        <f>ბიუჯეტი!D26</f>
        <v>0</v>
      </c>
      <c r="E21" s="153">
        <f>ბიუჯეტი!E26</f>
        <v>0</v>
      </c>
      <c r="F21" s="183"/>
    </row>
    <row r="22" spans="1:6" ht="15.75" x14ac:dyDescent="0.25">
      <c r="A22" s="162" t="s">
        <v>316</v>
      </c>
      <c r="B22" s="39" t="str">
        <f>ბიუჯეტი!B27</f>
        <v>პროექტის კოორდინატორი- სახელი, გვარი</v>
      </c>
      <c r="C22" s="17">
        <f>ბიუჯეტი!C27</f>
        <v>0</v>
      </c>
      <c r="D22" s="35">
        <f>ბიუჯეტი!D27</f>
        <v>0</v>
      </c>
      <c r="E22" s="153">
        <f>ბიუჯეტი!E27</f>
        <v>0</v>
      </c>
      <c r="F22" s="183"/>
    </row>
    <row r="23" spans="1:6" ht="15.75" x14ac:dyDescent="0.25">
      <c r="A23" s="168" t="s">
        <v>317</v>
      </c>
      <c r="B23" s="39" t="str">
        <f>ბიუჯეტი!B28</f>
        <v>ძირითადი პერსონალი  - სახელი, გვარი, პოზიცია</v>
      </c>
      <c r="C23" s="17">
        <f>ბიუჯეტი!C28</f>
        <v>0</v>
      </c>
      <c r="D23" s="35">
        <f>ბიუჯეტი!D28</f>
        <v>0</v>
      </c>
      <c r="E23" s="153">
        <f>ბიუჯეტი!E28</f>
        <v>0</v>
      </c>
      <c r="F23" s="183"/>
    </row>
    <row r="24" spans="1:6" ht="15.75" x14ac:dyDescent="0.25">
      <c r="A24" s="168" t="s">
        <v>318</v>
      </c>
      <c r="B24" s="39" t="str">
        <f>ბიუჯეტი!B29</f>
        <v>ძირითადი პერსონალი  - სახელი, გვარი, პოზიცია</v>
      </c>
      <c r="C24" s="17">
        <f>ბიუჯეტი!C29</f>
        <v>0</v>
      </c>
      <c r="D24" s="35">
        <f>ბიუჯეტი!D29</f>
        <v>0</v>
      </c>
      <c r="E24" s="153">
        <f>ბიუჯეტი!E29</f>
        <v>0</v>
      </c>
      <c r="F24" s="183"/>
    </row>
    <row r="25" spans="1:6" ht="15.75" x14ac:dyDescent="0.25">
      <c r="A25" s="168" t="s">
        <v>319</v>
      </c>
      <c r="B25" s="39" t="str">
        <f>ბიუჯეტი!B30</f>
        <v>ძირითადი პერსონალი  - სახელი, გვარი, პოზიცია</v>
      </c>
      <c r="C25" s="17">
        <f>ბიუჯეტი!C30</f>
        <v>0</v>
      </c>
      <c r="D25" s="35">
        <f>ბიუჯეტი!D30</f>
        <v>0</v>
      </c>
      <c r="E25" s="153">
        <f>ბიუჯეტი!E30</f>
        <v>0</v>
      </c>
      <c r="F25" s="183"/>
    </row>
    <row r="26" spans="1:6" ht="15.75" x14ac:dyDescent="0.25">
      <c r="A26" s="168" t="s">
        <v>320</v>
      </c>
      <c r="B26" s="39" t="str">
        <f>ბიუჯეტი!B31</f>
        <v>ძირითადი პერსონალი  - სახელი, გვარი, პოზიცია</v>
      </c>
      <c r="C26" s="17">
        <f>ბიუჯეტი!C31</f>
        <v>0</v>
      </c>
      <c r="D26" s="35">
        <f>ბიუჯეტი!D31</f>
        <v>0</v>
      </c>
      <c r="E26" s="153">
        <f>ბიუჯეტი!E31</f>
        <v>0</v>
      </c>
      <c r="F26" s="183"/>
    </row>
    <row r="27" spans="1:6" ht="15.75" x14ac:dyDescent="0.25">
      <c r="A27" s="168" t="s">
        <v>321</v>
      </c>
      <c r="B27" s="39" t="str">
        <f>ბიუჯეტი!B32</f>
        <v>ძირითადი პერსონალი  - სახელი, გვარი, პოზიცია</v>
      </c>
      <c r="C27" s="17">
        <f>ბიუჯეტი!C32</f>
        <v>0</v>
      </c>
      <c r="D27" s="35">
        <f>ბიუჯეტი!D32</f>
        <v>0</v>
      </c>
      <c r="E27" s="153">
        <f>ბიუჯეტი!E32</f>
        <v>0</v>
      </c>
      <c r="F27" s="183"/>
    </row>
    <row r="28" spans="1:6" ht="15.75" x14ac:dyDescent="0.25">
      <c r="A28" s="168" t="s">
        <v>322</v>
      </c>
      <c r="B28" s="39" t="str">
        <f>ბიუჯეტი!B33</f>
        <v>ძირითადი პერსონალი  - სახელი, გვარი, პოზიცია</v>
      </c>
      <c r="C28" s="17">
        <f>ბიუჯეტი!C33</f>
        <v>0</v>
      </c>
      <c r="D28" s="35">
        <f>ბიუჯეტი!D33</f>
        <v>0</v>
      </c>
      <c r="E28" s="153">
        <f>ბიუჯეტი!E33</f>
        <v>0</v>
      </c>
      <c r="F28" s="183"/>
    </row>
    <row r="29" spans="1:6" ht="15.75" x14ac:dyDescent="0.25">
      <c r="A29" s="168" t="s">
        <v>323</v>
      </c>
      <c r="B29" s="39" t="str">
        <f>ბიუჯეტი!B34</f>
        <v>ძირითადი პერსონალი  - სახელი, გვარი, პოზიცია</v>
      </c>
      <c r="C29" s="17">
        <f>ბიუჯეტი!C34</f>
        <v>0</v>
      </c>
      <c r="D29" s="35">
        <f>ბიუჯეტი!D34</f>
        <v>0</v>
      </c>
      <c r="E29" s="153">
        <f>ბიუჯეტი!E34</f>
        <v>0</v>
      </c>
      <c r="F29" s="183"/>
    </row>
    <row r="30" spans="1:6" ht="15.75" x14ac:dyDescent="0.25">
      <c r="A30" s="168" t="s">
        <v>324</v>
      </c>
      <c r="B30" s="39" t="str">
        <f>ბიუჯეტი!B35</f>
        <v>ძირითადი პერსონალი  - სახელი, გვარი, პოზიცია</v>
      </c>
      <c r="C30" s="17">
        <f>ბიუჯეტი!C35</f>
        <v>0</v>
      </c>
      <c r="D30" s="35">
        <f>ბიუჯეტი!D35</f>
        <v>0</v>
      </c>
      <c r="E30" s="153">
        <f>ბიუჯეტი!E35</f>
        <v>0</v>
      </c>
      <c r="F30" s="183"/>
    </row>
    <row r="31" spans="1:6" ht="30" x14ac:dyDescent="0.25">
      <c r="A31" s="169">
        <v>2</v>
      </c>
      <c r="B31" s="58" t="s">
        <v>452</v>
      </c>
      <c r="C31" s="17">
        <f>ბიუჯეტი!C36</f>
        <v>0</v>
      </c>
      <c r="D31" s="35">
        <f>ბიუჯეტი!D36</f>
        <v>0</v>
      </c>
      <c r="E31" s="153">
        <f>ბიუჯეტი!E36</f>
        <v>0</v>
      </c>
      <c r="F31" s="183"/>
    </row>
    <row r="32" spans="1:6" ht="15.75" x14ac:dyDescent="0.25">
      <c r="A32" s="167" t="s">
        <v>299</v>
      </c>
      <c r="B32" s="33" t="s">
        <v>297</v>
      </c>
      <c r="C32" s="17">
        <f>ბიუჯეტი!C37</f>
        <v>0</v>
      </c>
      <c r="D32" s="35">
        <f>ბიუჯეტი!D37</f>
        <v>0</v>
      </c>
      <c r="E32" s="153">
        <f>ბიუჯეტი!E37</f>
        <v>0</v>
      </c>
      <c r="F32" s="183"/>
    </row>
    <row r="33" spans="1:6" ht="15.75" x14ac:dyDescent="0.25">
      <c r="A33" s="168" t="s">
        <v>331</v>
      </c>
      <c r="B33" s="59" t="str">
        <f>ბიუჯეტი!B38</f>
        <v>დამხმარე პერსონალი-პოზიცია</v>
      </c>
      <c r="C33" s="17">
        <f>ბიუჯეტი!C38</f>
        <v>0</v>
      </c>
      <c r="D33" s="35">
        <f>ბიუჯეტი!D38</f>
        <v>0</v>
      </c>
      <c r="E33" s="153">
        <f>ბიუჯეტი!E38</f>
        <v>0</v>
      </c>
      <c r="F33" s="183"/>
    </row>
    <row r="34" spans="1:6" ht="15.75" x14ac:dyDescent="0.25">
      <c r="A34" s="170" t="s">
        <v>332</v>
      </c>
      <c r="B34" s="59" t="str">
        <f>ბიუჯეტი!B39</f>
        <v>დამხმარე პერსონალი-პოზიცია</v>
      </c>
      <c r="C34" s="17">
        <f>ბიუჯეტი!C39</f>
        <v>0</v>
      </c>
      <c r="D34" s="35">
        <f>ბიუჯეტი!D39</f>
        <v>0</v>
      </c>
      <c r="E34" s="153">
        <f>ბიუჯეტი!E39</f>
        <v>0</v>
      </c>
      <c r="F34" s="183"/>
    </row>
    <row r="35" spans="1:6" ht="15.75" x14ac:dyDescent="0.25">
      <c r="A35" s="168" t="s">
        <v>333</v>
      </c>
      <c r="B35" s="59" t="str">
        <f>ბიუჯეტი!B40</f>
        <v>დამხმარე პერსონალი-პოზიცია</v>
      </c>
      <c r="C35" s="17">
        <f>ბიუჯეტი!C40</f>
        <v>0</v>
      </c>
      <c r="D35" s="35">
        <f>ბიუჯეტი!D40</f>
        <v>0</v>
      </c>
      <c r="E35" s="153">
        <f>ბიუჯეტი!E40</f>
        <v>0</v>
      </c>
      <c r="F35" s="183"/>
    </row>
    <row r="36" spans="1:6" ht="15.75" x14ac:dyDescent="0.25">
      <c r="A36" s="171" t="s">
        <v>334</v>
      </c>
      <c r="B36" s="59" t="str">
        <f>ბიუჯეტი!B41</f>
        <v>დამხმარე პერსონალი-პოზიცია</v>
      </c>
      <c r="C36" s="17">
        <f>ბიუჯეტი!C41</f>
        <v>0</v>
      </c>
      <c r="D36" s="35">
        <f>ბიუჯეტი!D41</f>
        <v>0</v>
      </c>
      <c r="E36" s="153">
        <f>ბიუჯეტი!E41</f>
        <v>0</v>
      </c>
      <c r="F36" s="183"/>
    </row>
    <row r="37" spans="1:6" ht="15.75" x14ac:dyDescent="0.25">
      <c r="A37" s="171" t="s">
        <v>335</v>
      </c>
      <c r="B37" s="59" t="str">
        <f>ბიუჯეტი!B42</f>
        <v>დამხმარე პერსონალი-პოზიცია</v>
      </c>
      <c r="C37" s="17">
        <f>ბიუჯეტი!C42</f>
        <v>0</v>
      </c>
      <c r="D37" s="35">
        <f>ბიუჯეტი!D42</f>
        <v>0</v>
      </c>
      <c r="E37" s="153">
        <f>ბიუჯეტი!E42</f>
        <v>0</v>
      </c>
      <c r="F37" s="183"/>
    </row>
    <row r="38" spans="1:6" ht="15.75" x14ac:dyDescent="0.25">
      <c r="A38" s="172" t="s">
        <v>300</v>
      </c>
      <c r="B38" s="59" t="str">
        <f>ბიუჯეტი!B43</f>
        <v>მ.შ. თანამონაწილე ორგანიზაცია</v>
      </c>
      <c r="C38" s="17">
        <f>ბიუჯეტი!C43</f>
        <v>0</v>
      </c>
      <c r="D38" s="35">
        <f>ბიუჯეტი!D43</f>
        <v>0</v>
      </c>
      <c r="E38" s="153">
        <f>ბიუჯეტი!E43</f>
        <v>0</v>
      </c>
      <c r="F38" s="183"/>
    </row>
    <row r="39" spans="1:6" ht="15.75" x14ac:dyDescent="0.25">
      <c r="A39" s="168" t="s">
        <v>326</v>
      </c>
      <c r="B39" s="59" t="str">
        <f>ბიუჯეტი!B44</f>
        <v>დამხმარე პერსონალი-პოზიცია</v>
      </c>
      <c r="C39" s="17">
        <f>ბიუჯეტი!C44</f>
        <v>0</v>
      </c>
      <c r="D39" s="35">
        <f>ბიუჯეტი!D44</f>
        <v>0</v>
      </c>
      <c r="E39" s="153">
        <f>ბიუჯეტი!E44</f>
        <v>0</v>
      </c>
      <c r="F39" s="183"/>
    </row>
    <row r="40" spans="1:6" ht="15.75" x14ac:dyDescent="0.25">
      <c r="A40" s="170" t="s">
        <v>327</v>
      </c>
      <c r="B40" s="59" t="str">
        <f>ბიუჯეტი!B45</f>
        <v>დამხმარე პერსონალი-პოზიცია</v>
      </c>
      <c r="C40" s="17">
        <f>ბიუჯეტი!C45</f>
        <v>0</v>
      </c>
      <c r="D40" s="35">
        <f>ბიუჯეტი!D45</f>
        <v>0</v>
      </c>
      <c r="E40" s="153">
        <f>ბიუჯეტი!E45</f>
        <v>0</v>
      </c>
      <c r="F40" s="183"/>
    </row>
    <row r="41" spans="1:6" ht="15.75" x14ac:dyDescent="0.25">
      <c r="A41" s="171" t="s">
        <v>328</v>
      </c>
      <c r="B41" s="59" t="str">
        <f>ბიუჯეტი!B46</f>
        <v>დამხმარე პერსონალი-პოზიცია</v>
      </c>
      <c r="C41" s="17">
        <f>ბიუჯეტი!C46</f>
        <v>0</v>
      </c>
      <c r="D41" s="35">
        <f>ბიუჯეტი!D46</f>
        <v>0</v>
      </c>
      <c r="E41" s="153">
        <f>ბიუჯეტი!E46</f>
        <v>0</v>
      </c>
      <c r="F41" s="183"/>
    </row>
    <row r="42" spans="1:6" ht="15.75" x14ac:dyDescent="0.25">
      <c r="A42" s="168" t="s">
        <v>329</v>
      </c>
      <c r="B42" s="59" t="str">
        <f>ბიუჯეტი!B47</f>
        <v>დამხმარე პერსონალი-პოზიცია</v>
      </c>
      <c r="C42" s="17">
        <f>ბიუჯეტი!C47</f>
        <v>0</v>
      </c>
      <c r="D42" s="35">
        <f>ბიუჯეტი!D47</f>
        <v>0</v>
      </c>
      <c r="E42" s="153">
        <f>ბიუჯეტი!E47</f>
        <v>0</v>
      </c>
      <c r="F42" s="183"/>
    </row>
    <row r="43" spans="1:6" ht="15.75" x14ac:dyDescent="0.25">
      <c r="A43" s="173" t="s">
        <v>330</v>
      </c>
      <c r="B43" s="59" t="str">
        <f>ბიუჯეტი!B48</f>
        <v>დამხმარე პერსონალი-პოზიცია</v>
      </c>
      <c r="C43" s="17">
        <f>ბიუჯეტი!C48</f>
        <v>0</v>
      </c>
      <c r="D43" s="35">
        <f>ბიუჯეტი!D48</f>
        <v>0</v>
      </c>
      <c r="E43" s="153">
        <f>ბიუჯეტი!E48</f>
        <v>0</v>
      </c>
      <c r="F43" s="183"/>
    </row>
    <row r="44" spans="1:6" ht="15.75" x14ac:dyDescent="0.25">
      <c r="A44" s="24" t="s">
        <v>342</v>
      </c>
      <c r="B44" s="74" t="s">
        <v>453</v>
      </c>
      <c r="C44" s="17">
        <f>ბიუჯეტი!C49</f>
        <v>0</v>
      </c>
      <c r="D44" s="35">
        <f>ბიუჯეტი!D49</f>
        <v>0</v>
      </c>
      <c r="E44" s="153">
        <f>ბიუჯეტი!E49</f>
        <v>0</v>
      </c>
      <c r="F44" s="183"/>
    </row>
    <row r="45" spans="1:6" ht="15.75" x14ac:dyDescent="0.25">
      <c r="A45" s="167" t="s">
        <v>301</v>
      </c>
      <c r="B45" s="73" t="s">
        <v>297</v>
      </c>
      <c r="C45" s="17">
        <f>ბიუჯეტი!C50</f>
        <v>0</v>
      </c>
      <c r="D45" s="35">
        <f>ბიუჯეტი!D50</f>
        <v>0</v>
      </c>
      <c r="E45" s="153">
        <f>ბიუჯეტი!E50</f>
        <v>0</v>
      </c>
      <c r="F45" s="183"/>
    </row>
    <row r="46" spans="1:6" ht="15.75" x14ac:dyDescent="0.25">
      <c r="A46" s="164" t="s">
        <v>343</v>
      </c>
      <c r="B46" s="82" t="s">
        <v>350</v>
      </c>
      <c r="C46" s="17">
        <f>ბიუჯეტი!C51</f>
        <v>0</v>
      </c>
      <c r="D46" s="35">
        <f>ბიუჯეტი!D51</f>
        <v>0</v>
      </c>
      <c r="E46" s="153">
        <f>ბიუჯეტი!E51</f>
        <v>0</v>
      </c>
      <c r="F46" s="183"/>
    </row>
    <row r="47" spans="1:6" ht="15.75" x14ac:dyDescent="0.25">
      <c r="A47" s="164"/>
      <c r="B47" s="80">
        <f>ბიუჯეტი!B52</f>
        <v>0</v>
      </c>
      <c r="C47" s="17">
        <f>ბიუჯეტი!C52</f>
        <v>0</v>
      </c>
      <c r="D47" s="35">
        <f>ბიუჯეტი!D52</f>
        <v>0</v>
      </c>
      <c r="E47" s="153">
        <f>ბიუჯეტი!E52</f>
        <v>0</v>
      </c>
      <c r="F47" s="183"/>
    </row>
    <row r="48" spans="1:6" ht="15.75" x14ac:dyDescent="0.25">
      <c r="A48" s="164" t="s">
        <v>344</v>
      </c>
      <c r="B48" s="72" t="s">
        <v>351</v>
      </c>
      <c r="C48" s="17">
        <f>ბიუჯეტი!C53</f>
        <v>0</v>
      </c>
      <c r="D48" s="35">
        <f>ბიუჯეტი!D53</f>
        <v>0</v>
      </c>
      <c r="E48" s="153">
        <f>ბიუჯეტი!E53</f>
        <v>0</v>
      </c>
      <c r="F48" s="183"/>
    </row>
    <row r="49" spans="1:6" ht="15.75" x14ac:dyDescent="0.25">
      <c r="A49" s="164" t="s">
        <v>345</v>
      </c>
      <c r="B49" s="72" t="s">
        <v>352</v>
      </c>
      <c r="C49" s="17">
        <f>ბიუჯეტი!C54</f>
        <v>0</v>
      </c>
      <c r="D49" s="35">
        <f>ბიუჯეტი!D54</f>
        <v>0</v>
      </c>
      <c r="E49" s="153">
        <f>ბიუჯეტი!E54</f>
        <v>0</v>
      </c>
      <c r="F49" s="183"/>
    </row>
    <row r="50" spans="1:6" ht="25.5" x14ac:dyDescent="0.25">
      <c r="A50" s="164" t="s">
        <v>346</v>
      </c>
      <c r="B50" s="72" t="s">
        <v>353</v>
      </c>
      <c r="C50" s="17">
        <f>ბიუჯეტი!C55</f>
        <v>0</v>
      </c>
      <c r="D50" s="35">
        <f>ბიუჯეტი!D55</f>
        <v>0</v>
      </c>
      <c r="E50" s="153">
        <f>ბიუჯეტი!E55</f>
        <v>0</v>
      </c>
      <c r="F50" s="183"/>
    </row>
    <row r="51" spans="1:6" ht="25.5" x14ac:dyDescent="0.25">
      <c r="A51" s="164" t="s">
        <v>347</v>
      </c>
      <c r="B51" s="72" t="s">
        <v>354</v>
      </c>
      <c r="C51" s="17">
        <f>ბიუჯეტი!C56</f>
        <v>0</v>
      </c>
      <c r="D51" s="35">
        <f>ბიუჯეტი!D56</f>
        <v>0</v>
      </c>
      <c r="E51" s="153">
        <f>ბიუჯეტი!E56</f>
        <v>0</v>
      </c>
      <c r="F51" s="183"/>
    </row>
    <row r="52" spans="1:6" ht="15.75" x14ac:dyDescent="0.25">
      <c r="A52" s="164" t="s">
        <v>348</v>
      </c>
      <c r="B52" s="72" t="s">
        <v>355</v>
      </c>
      <c r="C52" s="17">
        <f>ბიუჯეტი!C57</f>
        <v>0</v>
      </c>
      <c r="D52" s="35">
        <f>ბიუჯეტი!D57</f>
        <v>0</v>
      </c>
      <c r="E52" s="153">
        <f>ბიუჯეტი!E57</f>
        <v>0</v>
      </c>
      <c r="F52" s="183"/>
    </row>
    <row r="53" spans="1:6" ht="15.75" x14ac:dyDescent="0.25">
      <c r="A53" s="164" t="s">
        <v>349</v>
      </c>
      <c r="B53" s="82" t="s">
        <v>356</v>
      </c>
      <c r="C53" s="17">
        <f>ბიუჯეტი!C58</f>
        <v>0</v>
      </c>
      <c r="D53" s="35">
        <f>ბიუჯეტი!D58</f>
        <v>0</v>
      </c>
      <c r="E53" s="153">
        <f>ბიუჯეტი!E58</f>
        <v>0</v>
      </c>
      <c r="F53" s="183"/>
    </row>
    <row r="54" spans="1:6" ht="15.75" x14ac:dyDescent="0.25">
      <c r="A54" s="164"/>
      <c r="B54" s="80">
        <f>ბიუჯეტი!B59</f>
        <v>0</v>
      </c>
      <c r="C54" s="17">
        <f>ბიუჯეტი!C59</f>
        <v>0</v>
      </c>
      <c r="D54" s="35">
        <f>ბიუჯეტი!D59</f>
        <v>0</v>
      </c>
      <c r="E54" s="153">
        <f>ბიუჯეტი!E59</f>
        <v>0</v>
      </c>
      <c r="F54" s="183"/>
    </row>
    <row r="55" spans="1:6" ht="15.75" x14ac:dyDescent="0.25">
      <c r="A55" s="167" t="s">
        <v>302</v>
      </c>
      <c r="B55" s="73" t="s">
        <v>298</v>
      </c>
      <c r="C55" s="17">
        <f>ბიუჯეტი!C60</f>
        <v>0</v>
      </c>
      <c r="D55" s="35">
        <f>ბიუჯეტი!D60</f>
        <v>0</v>
      </c>
      <c r="E55" s="153">
        <f>ბიუჯეტი!E60</f>
        <v>0</v>
      </c>
      <c r="F55" s="183"/>
    </row>
    <row r="56" spans="1:6" ht="15.75" x14ac:dyDescent="0.25">
      <c r="A56" s="164" t="s">
        <v>357</v>
      </c>
      <c r="B56" s="82" t="s">
        <v>350</v>
      </c>
      <c r="C56" s="17">
        <f>ბიუჯეტი!C61</f>
        <v>0</v>
      </c>
      <c r="D56" s="35">
        <f>ბიუჯეტი!D61</f>
        <v>0</v>
      </c>
      <c r="E56" s="153">
        <f>ბიუჯეტი!E61</f>
        <v>0</v>
      </c>
      <c r="F56" s="183"/>
    </row>
    <row r="57" spans="1:6" ht="15.75" x14ac:dyDescent="0.25">
      <c r="A57" s="164"/>
      <c r="B57" s="80">
        <f>ბიუჯეტი!B62</f>
        <v>0</v>
      </c>
      <c r="C57" s="17">
        <f>ბიუჯეტი!C62</f>
        <v>0</v>
      </c>
      <c r="D57" s="35">
        <f>ბიუჯეტი!D62</f>
        <v>0</v>
      </c>
      <c r="E57" s="153">
        <f>ბიუჯეტი!E62</f>
        <v>0</v>
      </c>
      <c r="F57" s="183"/>
    </row>
    <row r="58" spans="1:6" ht="15.75" x14ac:dyDescent="0.25">
      <c r="A58" s="164" t="s">
        <v>358</v>
      </c>
      <c r="B58" s="72" t="s">
        <v>351</v>
      </c>
      <c r="C58" s="17">
        <f>ბიუჯეტი!C63</f>
        <v>0</v>
      </c>
      <c r="D58" s="35">
        <f>ბიუჯეტი!D63</f>
        <v>0</v>
      </c>
      <c r="E58" s="153">
        <f>ბიუჯეტი!E63</f>
        <v>0</v>
      </c>
      <c r="F58" s="183"/>
    </row>
    <row r="59" spans="1:6" ht="15.75" x14ac:dyDescent="0.25">
      <c r="A59" s="164" t="s">
        <v>359</v>
      </c>
      <c r="B59" s="72" t="s">
        <v>352</v>
      </c>
      <c r="C59" s="17">
        <f>ბიუჯეტი!C64</f>
        <v>0</v>
      </c>
      <c r="D59" s="35">
        <f>ბიუჯეტი!D64</f>
        <v>0</v>
      </c>
      <c r="E59" s="153">
        <f>ბიუჯეტი!E64</f>
        <v>0</v>
      </c>
      <c r="F59" s="183"/>
    </row>
    <row r="60" spans="1:6" ht="25.5" x14ac:dyDescent="0.25">
      <c r="A60" s="164" t="s">
        <v>360</v>
      </c>
      <c r="B60" s="72" t="s">
        <v>353</v>
      </c>
      <c r="C60" s="17">
        <f>ბიუჯეტი!C65</f>
        <v>0</v>
      </c>
      <c r="D60" s="35">
        <f>ბიუჯეტი!D65</f>
        <v>0</v>
      </c>
      <c r="E60" s="153">
        <f>ბიუჯეტი!E65</f>
        <v>0</v>
      </c>
      <c r="F60" s="183"/>
    </row>
    <row r="61" spans="1:6" ht="25.5" x14ac:dyDescent="0.25">
      <c r="A61" s="164" t="s">
        <v>361</v>
      </c>
      <c r="B61" s="72" t="s">
        <v>354</v>
      </c>
      <c r="C61" s="17">
        <f>ბიუჯეტი!C66</f>
        <v>0</v>
      </c>
      <c r="D61" s="35">
        <f>ბიუჯეტი!D66</f>
        <v>0</v>
      </c>
      <c r="E61" s="153">
        <f>ბიუჯეტი!E66</f>
        <v>0</v>
      </c>
      <c r="F61" s="183"/>
    </row>
    <row r="62" spans="1:6" ht="15.75" x14ac:dyDescent="0.25">
      <c r="A62" s="164" t="s">
        <v>362</v>
      </c>
      <c r="B62" s="72" t="s">
        <v>355</v>
      </c>
      <c r="C62" s="17">
        <f>ბიუჯეტი!C67</f>
        <v>0</v>
      </c>
      <c r="D62" s="35">
        <f>ბიუჯეტი!D67</f>
        <v>0</v>
      </c>
      <c r="E62" s="153">
        <f>ბიუჯეტი!E67</f>
        <v>0</v>
      </c>
      <c r="F62" s="183"/>
    </row>
    <row r="63" spans="1:6" ht="15.75" x14ac:dyDescent="0.25">
      <c r="A63" s="164" t="s">
        <v>363</v>
      </c>
      <c r="B63" s="82" t="s">
        <v>356</v>
      </c>
      <c r="C63" s="17">
        <f>ბიუჯეტი!C68</f>
        <v>0</v>
      </c>
      <c r="D63" s="35">
        <f>ბიუჯეტი!D68</f>
        <v>0</v>
      </c>
      <c r="E63" s="153">
        <f>ბიუჯეტი!E68</f>
        <v>0</v>
      </c>
      <c r="F63" s="183"/>
    </row>
    <row r="64" spans="1:6" ht="15.75" x14ac:dyDescent="0.25">
      <c r="A64" s="164"/>
      <c r="B64" s="80">
        <f>ბიუჯეტი!B69</f>
        <v>0</v>
      </c>
      <c r="C64" s="17">
        <f>ბიუჯეტი!C69</f>
        <v>0</v>
      </c>
      <c r="D64" s="35">
        <f>ბიუჯეტი!D69</f>
        <v>0</v>
      </c>
      <c r="E64" s="153">
        <f>ბიუჯეტი!E69</f>
        <v>0</v>
      </c>
      <c r="F64" s="183"/>
    </row>
    <row r="65" spans="1:6" ht="15.75" x14ac:dyDescent="0.25">
      <c r="A65" s="24" t="s">
        <v>365</v>
      </c>
      <c r="B65" s="74" t="s">
        <v>379</v>
      </c>
      <c r="C65" s="17">
        <f>ბიუჯეტი!C70</f>
        <v>0</v>
      </c>
      <c r="D65" s="35">
        <f>ბიუჯეტი!D70</f>
        <v>0</v>
      </c>
      <c r="E65" s="153">
        <f>ბიუჯეტი!E70</f>
        <v>0</v>
      </c>
      <c r="F65" s="183"/>
    </row>
    <row r="66" spans="1:6" ht="15.75" x14ac:dyDescent="0.25">
      <c r="A66" s="167" t="s">
        <v>303</v>
      </c>
      <c r="B66" s="73" t="s">
        <v>297</v>
      </c>
      <c r="C66" s="17">
        <f>ბიუჯეტი!C71</f>
        <v>0</v>
      </c>
      <c r="D66" s="35">
        <f>ბიუჯეტი!D71</f>
        <v>0</v>
      </c>
      <c r="E66" s="153">
        <f>ბიუჯეტი!E71</f>
        <v>0</v>
      </c>
      <c r="F66" s="183"/>
    </row>
    <row r="67" spans="1:6" ht="15.75" x14ac:dyDescent="0.25">
      <c r="A67" s="167" t="s">
        <v>304</v>
      </c>
      <c r="B67" s="73" t="s">
        <v>298</v>
      </c>
      <c r="C67" s="17">
        <f>ბიუჯეტი!C72</f>
        <v>0</v>
      </c>
      <c r="D67" s="35">
        <f>ბიუჯეტი!D72</f>
        <v>0</v>
      </c>
      <c r="E67" s="153">
        <f>ბიუჯეტი!E72</f>
        <v>0</v>
      </c>
      <c r="F67" s="183"/>
    </row>
    <row r="68" spans="1:6" ht="15.75" x14ac:dyDescent="0.25">
      <c r="A68" s="24"/>
      <c r="B68" s="74" t="s">
        <v>364</v>
      </c>
      <c r="C68" s="17">
        <f>ბიუჯეტი!C73</f>
        <v>0</v>
      </c>
      <c r="D68" s="35">
        <f>ბიუჯეტი!D73</f>
        <v>0</v>
      </c>
      <c r="E68" s="153">
        <f>ბიუჯეტი!E73</f>
        <v>0</v>
      </c>
      <c r="F68" s="183"/>
    </row>
    <row r="69" spans="1:6" ht="15.75" x14ac:dyDescent="0.25">
      <c r="A69" s="167"/>
      <c r="B69" s="73" t="s">
        <v>297</v>
      </c>
      <c r="C69" s="17">
        <f>ბიუჯეტი!C74</f>
        <v>0</v>
      </c>
      <c r="D69" s="35">
        <f>ბიუჯეტი!D74</f>
        <v>0</v>
      </c>
      <c r="E69" s="153">
        <f>ბიუჯეტი!E74</f>
        <v>0</v>
      </c>
      <c r="F69" s="183"/>
    </row>
    <row r="70" spans="1:6" ht="16.5" thickBot="1" x14ac:dyDescent="0.3">
      <c r="A70" s="174"/>
      <c r="B70" s="75" t="s">
        <v>298</v>
      </c>
      <c r="C70" s="175">
        <f>ბიუჯეტი!C75</f>
        <v>0</v>
      </c>
      <c r="D70" s="176">
        <f>ბიუჯეტი!D75</f>
        <v>0</v>
      </c>
      <c r="E70" s="177">
        <f>ბიუჯეტი!E75</f>
        <v>0</v>
      </c>
      <c r="F70" s="184"/>
    </row>
  </sheetData>
  <mergeCells count="4">
    <mergeCell ref="A5:F6"/>
    <mergeCell ref="C1:F1"/>
    <mergeCell ref="C2:F2"/>
    <mergeCell ref="C3:F3"/>
  </mergeCells>
  <conditionalFormatting sqref="F8:F70">
    <cfRule type="containsBlanks" dxfId="2" priority="1">
      <formula>LEN(TRIM(F8))=0</formula>
    </cfRule>
  </conditionalFormatting>
  <pageMargins left="0.2" right="0.2" top="0.25" bottom="0.25" header="0.3" footer="0.3"/>
  <pageSetup scale="77"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Blanks" priority="5" id="{9D952718-D6D8-4AD4-98E2-73C00DEA9406}">
            <xm:f>LEN(TRIM(ბიუჯეტი!B10))=0</xm:f>
            <x14:dxf>
              <fill>
                <patternFill patternType="solid">
                  <fgColor auto="1"/>
                  <bgColor theme="9" tint="0.59996337778862885"/>
                </patternFill>
              </fill>
            </x14:dxf>
          </x14:cfRule>
          <xm:sqref>B10:B30</xm:sqref>
        </x14:conditionalFormatting>
        <x14:conditionalFormatting xmlns:xm="http://schemas.microsoft.com/office/excel/2006/main">
          <x14:cfRule type="containsBlanks" priority="4" id="{FD217F99-5794-429D-A6BB-FC73314DF7BD}">
            <xm:f>LEN(TRIM(ბიუჯეტი!B33))=0</xm:f>
            <x14:dxf>
              <fill>
                <gradientFill degree="90">
                  <stop position="0">
                    <color theme="4" tint="0.59999389629810485"/>
                  </stop>
                  <stop position="0.5">
                    <color theme="4" tint="0.40000610370189521"/>
                  </stop>
                  <stop position="1">
                    <color theme="4" tint="0.59999389629810485"/>
                  </stop>
                </gradientFill>
              </fill>
            </x14:dxf>
          </x14:cfRule>
          <xm:sqref>B33:B43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1"/>
  <sheetViews>
    <sheetView tabSelected="1" view="pageBreakPreview" zoomScaleNormal="100" zoomScaleSheetLayoutView="100" workbookViewId="0">
      <selection activeCell="C3" sqref="C3:O3"/>
    </sheetView>
  </sheetViews>
  <sheetFormatPr defaultRowHeight="12" x14ac:dyDescent="0.2"/>
  <cols>
    <col min="1" max="1" width="6" style="142" customWidth="1"/>
    <col min="2" max="2" width="36.5703125" style="140" customWidth="1"/>
    <col min="3" max="3" width="15.28515625" style="137" customWidth="1"/>
    <col min="4" max="4" width="20.7109375" style="137" customWidth="1"/>
    <col min="5" max="14" width="6.85546875" style="137" customWidth="1"/>
    <col min="15" max="15" width="25.140625" style="140" customWidth="1"/>
    <col min="16" max="16384" width="9.140625" style="137"/>
  </cols>
  <sheetData>
    <row r="1" spans="1:15" s="95" customFormat="1" ht="19.5" customHeight="1" x14ac:dyDescent="0.25">
      <c r="A1" s="91"/>
      <c r="B1" s="92"/>
      <c r="C1" s="93"/>
      <c r="D1" s="93"/>
      <c r="E1" s="94"/>
      <c r="F1" s="94"/>
      <c r="O1" s="96"/>
    </row>
    <row r="2" spans="1:15" s="95" customFormat="1" ht="43.5" customHeight="1" thickBot="1" x14ac:dyDescent="0.3">
      <c r="A2" s="218" t="s">
        <v>440</v>
      </c>
      <c r="B2" s="218"/>
      <c r="C2" s="218"/>
      <c r="D2" s="218"/>
      <c r="E2" s="218"/>
      <c r="F2" s="218"/>
      <c r="G2" s="218"/>
      <c r="H2" s="218"/>
      <c r="I2" s="218"/>
      <c r="J2" s="218"/>
      <c r="K2" s="218"/>
      <c r="L2" s="218"/>
      <c r="M2" s="218"/>
      <c r="N2" s="218"/>
      <c r="O2" s="218"/>
    </row>
    <row r="3" spans="1:15" s="97" customFormat="1" ht="25.5" customHeight="1" x14ac:dyDescent="0.25">
      <c r="A3" s="205" t="s">
        <v>305</v>
      </c>
      <c r="B3" s="206"/>
      <c r="C3" s="210">
        <f>ბიუჯეტი!C5</f>
        <v>0</v>
      </c>
      <c r="D3" s="211"/>
      <c r="E3" s="211"/>
      <c r="F3" s="211"/>
      <c r="G3" s="211"/>
      <c r="H3" s="211"/>
      <c r="I3" s="211"/>
      <c r="J3" s="211"/>
      <c r="K3" s="211"/>
      <c r="L3" s="211"/>
      <c r="M3" s="211"/>
      <c r="N3" s="211"/>
      <c r="O3" s="212"/>
    </row>
    <row r="4" spans="1:15" s="97" customFormat="1" ht="16.5" customHeight="1" x14ac:dyDescent="0.25">
      <c r="A4" s="207" t="s">
        <v>411</v>
      </c>
      <c r="B4" s="208"/>
      <c r="C4" s="213">
        <f>ბიუჯეტი!C6</f>
        <v>0</v>
      </c>
      <c r="D4" s="214"/>
      <c r="E4" s="214"/>
      <c r="F4" s="214"/>
      <c r="G4" s="214"/>
      <c r="H4" s="214"/>
      <c r="I4" s="214"/>
      <c r="J4" s="214"/>
      <c r="K4" s="214"/>
      <c r="L4" s="214"/>
      <c r="M4" s="214"/>
      <c r="N4" s="214"/>
      <c r="O4" s="215"/>
    </row>
    <row r="5" spans="1:15" s="97" customFormat="1" ht="16.5" customHeight="1" x14ac:dyDescent="0.25">
      <c r="A5" s="207" t="s">
        <v>412</v>
      </c>
      <c r="B5" s="208"/>
      <c r="C5" s="213">
        <f>ბიუჯეტი!C7</f>
        <v>0</v>
      </c>
      <c r="D5" s="214"/>
      <c r="E5" s="214"/>
      <c r="F5" s="214"/>
      <c r="G5" s="214"/>
      <c r="H5" s="214"/>
      <c r="I5" s="214"/>
      <c r="J5" s="214"/>
      <c r="K5" s="214"/>
      <c r="L5" s="214"/>
      <c r="M5" s="214"/>
      <c r="N5" s="214"/>
      <c r="O5" s="215"/>
    </row>
    <row r="6" spans="1:15" s="99" customFormat="1" ht="15" customHeight="1" x14ac:dyDescent="0.25">
      <c r="A6" s="207" t="s">
        <v>413</v>
      </c>
      <c r="B6" s="208"/>
      <c r="C6" s="216" t="str">
        <f>ბიუჯეტი!C8</f>
        <v>დღე/თვე/წელი - დღე/თვე/წელი</v>
      </c>
      <c r="D6" s="216"/>
      <c r="E6" s="216"/>
      <c r="F6" s="216"/>
      <c r="G6" s="216"/>
      <c r="H6" s="216"/>
      <c r="I6" s="216"/>
      <c r="J6" s="216"/>
      <c r="K6" s="216"/>
      <c r="L6" s="216"/>
      <c r="M6" s="216"/>
      <c r="N6" s="216"/>
      <c r="O6" s="217"/>
    </row>
    <row r="7" spans="1:15" s="99" customFormat="1" ht="24" customHeight="1" thickBot="1" x14ac:dyDescent="0.3">
      <c r="A7" s="203" t="s">
        <v>441</v>
      </c>
      <c r="B7" s="204"/>
      <c r="C7" s="216" t="str">
        <f>ბიუჯეტი!C9</f>
        <v>დღე/თვე/წელი - დღე/თვე/წელი</v>
      </c>
      <c r="D7" s="216"/>
      <c r="E7" s="216"/>
      <c r="F7" s="216"/>
      <c r="G7" s="216"/>
      <c r="H7" s="216"/>
      <c r="I7" s="216"/>
      <c r="J7" s="216"/>
      <c r="K7" s="216"/>
      <c r="L7" s="216"/>
      <c r="M7" s="216"/>
      <c r="N7" s="216"/>
      <c r="O7" s="217"/>
    </row>
    <row r="8" spans="1:15" s="99" customFormat="1" ht="24" customHeight="1" thickBot="1" x14ac:dyDescent="0.3">
      <c r="A8" s="203" t="s">
        <v>442</v>
      </c>
      <c r="B8" s="204"/>
      <c r="C8" s="181">
        <f>ბიუჯეტი!C10</f>
        <v>0</v>
      </c>
      <c r="D8" s="143"/>
      <c r="E8" s="98"/>
      <c r="F8" s="209"/>
      <c r="G8" s="209"/>
      <c r="H8" s="209"/>
      <c r="I8" s="209"/>
      <c r="J8" s="98"/>
      <c r="K8" s="209"/>
      <c r="L8" s="209"/>
      <c r="M8" s="209"/>
      <c r="N8" s="209"/>
      <c r="O8" s="143"/>
    </row>
    <row r="9" spans="1:15" s="100" customFormat="1" ht="27.75" customHeight="1" thickBot="1" x14ac:dyDescent="0.3">
      <c r="A9" s="219"/>
      <c r="B9" s="220"/>
      <c r="C9" s="220"/>
      <c r="D9" s="220"/>
      <c r="E9" s="220"/>
      <c r="F9" s="220"/>
      <c r="G9" s="220"/>
      <c r="H9" s="220"/>
      <c r="I9" s="220"/>
      <c r="J9" s="220"/>
      <c r="K9" s="220"/>
      <c r="L9" s="220"/>
      <c r="M9" s="220"/>
      <c r="N9" s="220"/>
      <c r="O9" s="221"/>
    </row>
    <row r="10" spans="1:15" s="97" customFormat="1" ht="43.5" customHeight="1" x14ac:dyDescent="0.25">
      <c r="A10" s="101" t="s">
        <v>415</v>
      </c>
      <c r="B10" s="102" t="s">
        <v>448</v>
      </c>
      <c r="C10" s="102" t="s">
        <v>447</v>
      </c>
      <c r="D10" s="103" t="s">
        <v>416</v>
      </c>
      <c r="E10" s="222" t="s">
        <v>417</v>
      </c>
      <c r="F10" s="223"/>
      <c r="G10" s="223"/>
      <c r="H10" s="223"/>
      <c r="I10" s="223"/>
      <c r="J10" s="223"/>
      <c r="K10" s="223"/>
      <c r="L10" s="223"/>
      <c r="M10" s="223"/>
      <c r="N10" s="223"/>
      <c r="O10" s="104" t="s">
        <v>439</v>
      </c>
    </row>
    <row r="11" spans="1:15" s="111" customFormat="1" ht="15" x14ac:dyDescent="0.25">
      <c r="A11" s="105" t="s">
        <v>418</v>
      </c>
      <c r="B11" s="106" t="s">
        <v>419</v>
      </c>
      <c r="C11" s="107"/>
      <c r="D11" s="108"/>
      <c r="E11" s="109" t="s">
        <v>420</v>
      </c>
      <c r="F11" s="109" t="s">
        <v>421</v>
      </c>
      <c r="G11" s="109" t="s">
        <v>422</v>
      </c>
      <c r="H11" s="109" t="s">
        <v>423</v>
      </c>
      <c r="I11" s="109" t="s">
        <v>424</v>
      </c>
      <c r="J11" s="109" t="s">
        <v>425</v>
      </c>
      <c r="K11" s="109" t="s">
        <v>426</v>
      </c>
      <c r="L11" s="109" t="s">
        <v>427</v>
      </c>
      <c r="M11" s="109" t="s">
        <v>428</v>
      </c>
      <c r="N11" s="109" t="s">
        <v>429</v>
      </c>
      <c r="O11" s="110"/>
    </row>
    <row r="12" spans="1:15" s="118" customFormat="1" ht="15" customHeight="1" x14ac:dyDescent="0.25">
      <c r="A12" s="112">
        <v>1</v>
      </c>
      <c r="B12" s="113" t="s">
        <v>430</v>
      </c>
      <c r="C12" s="114"/>
      <c r="D12" s="115"/>
      <c r="E12" s="116"/>
      <c r="F12" s="116"/>
      <c r="G12" s="116"/>
      <c r="H12" s="116"/>
      <c r="I12" s="116"/>
      <c r="J12" s="116"/>
      <c r="K12" s="116"/>
      <c r="L12" s="116"/>
      <c r="M12" s="116"/>
      <c r="N12" s="116"/>
      <c r="O12" s="117"/>
    </row>
    <row r="13" spans="1:15" s="118" customFormat="1" ht="15" customHeight="1" x14ac:dyDescent="0.25">
      <c r="A13" s="112">
        <v>2</v>
      </c>
      <c r="B13" s="113" t="s">
        <v>430</v>
      </c>
      <c r="C13" s="114"/>
      <c r="D13" s="115"/>
      <c r="E13" s="116"/>
      <c r="F13" s="116"/>
      <c r="G13" s="116"/>
      <c r="H13" s="116"/>
      <c r="I13" s="116"/>
      <c r="J13" s="116"/>
      <c r="K13" s="116"/>
      <c r="L13" s="116"/>
      <c r="M13" s="116"/>
      <c r="N13" s="116"/>
      <c r="O13" s="119"/>
    </row>
    <row r="14" spans="1:15" s="118" customFormat="1" ht="15" customHeight="1" x14ac:dyDescent="0.25">
      <c r="A14" s="112">
        <v>3</v>
      </c>
      <c r="B14" s="113" t="s">
        <v>430</v>
      </c>
      <c r="C14" s="114"/>
      <c r="D14" s="115"/>
      <c r="E14" s="116"/>
      <c r="F14" s="116"/>
      <c r="G14" s="116"/>
      <c r="H14" s="116"/>
      <c r="I14" s="116"/>
      <c r="J14" s="116"/>
      <c r="K14" s="116"/>
      <c r="L14" s="116"/>
      <c r="M14" s="116"/>
      <c r="N14" s="116"/>
      <c r="O14" s="119"/>
    </row>
    <row r="15" spans="1:15" s="118" customFormat="1" ht="15" customHeight="1" x14ac:dyDescent="0.25">
      <c r="A15" s="112">
        <v>4</v>
      </c>
      <c r="B15" s="113" t="s">
        <v>430</v>
      </c>
      <c r="C15" s="114"/>
      <c r="D15" s="115"/>
      <c r="E15" s="116"/>
      <c r="F15" s="116"/>
      <c r="G15" s="116"/>
      <c r="H15" s="116"/>
      <c r="I15" s="116"/>
      <c r="J15" s="116"/>
      <c r="K15" s="116"/>
      <c r="L15" s="116"/>
      <c r="M15" s="116"/>
      <c r="N15" s="116"/>
      <c r="O15" s="119"/>
    </row>
    <row r="16" spans="1:15" s="118" customFormat="1" ht="15" customHeight="1" x14ac:dyDescent="0.25">
      <c r="A16" s="112">
        <v>5</v>
      </c>
      <c r="B16" s="113" t="s">
        <v>430</v>
      </c>
      <c r="C16" s="114"/>
      <c r="D16" s="115"/>
      <c r="E16" s="116"/>
      <c r="F16" s="116"/>
      <c r="G16" s="116"/>
      <c r="H16" s="116"/>
      <c r="I16" s="116"/>
      <c r="J16" s="116"/>
      <c r="K16" s="116"/>
      <c r="L16" s="116"/>
      <c r="M16" s="116"/>
      <c r="N16" s="116"/>
      <c r="O16" s="120"/>
    </row>
    <row r="17" spans="1:15" s="111" customFormat="1" ht="15" x14ac:dyDescent="0.25">
      <c r="A17" s="105" t="s">
        <v>431</v>
      </c>
      <c r="B17" s="106" t="s">
        <v>419</v>
      </c>
      <c r="C17" s="107"/>
      <c r="D17" s="108"/>
      <c r="E17" s="109" t="s">
        <v>420</v>
      </c>
      <c r="F17" s="109" t="s">
        <v>421</v>
      </c>
      <c r="G17" s="109" t="s">
        <v>422</v>
      </c>
      <c r="H17" s="109" t="s">
        <v>423</v>
      </c>
      <c r="I17" s="109" t="s">
        <v>424</v>
      </c>
      <c r="J17" s="109" t="s">
        <v>425</v>
      </c>
      <c r="K17" s="109" t="s">
        <v>426</v>
      </c>
      <c r="L17" s="109" t="s">
        <v>427</v>
      </c>
      <c r="M17" s="109" t="s">
        <v>428</v>
      </c>
      <c r="N17" s="109" t="s">
        <v>429</v>
      </c>
      <c r="O17" s="110"/>
    </row>
    <row r="18" spans="1:15" s="118" customFormat="1" ht="15" customHeight="1" x14ac:dyDescent="0.25">
      <c r="A18" s="112">
        <v>1</v>
      </c>
      <c r="B18" s="113" t="s">
        <v>430</v>
      </c>
      <c r="C18" s="114"/>
      <c r="D18" s="115"/>
      <c r="E18" s="116"/>
      <c r="F18" s="116"/>
      <c r="G18" s="116"/>
      <c r="H18" s="116"/>
      <c r="I18" s="116"/>
      <c r="J18" s="116"/>
      <c r="K18" s="116"/>
      <c r="L18" s="116"/>
      <c r="M18" s="116"/>
      <c r="N18" s="116"/>
      <c r="O18" s="117"/>
    </row>
    <row r="19" spans="1:15" s="118" customFormat="1" ht="15" customHeight="1" x14ac:dyDescent="0.25">
      <c r="A19" s="112">
        <v>2</v>
      </c>
      <c r="B19" s="121" t="s">
        <v>430</v>
      </c>
      <c r="C19" s="114"/>
      <c r="D19" s="114"/>
      <c r="E19" s="116"/>
      <c r="F19" s="116"/>
      <c r="G19" s="116"/>
      <c r="H19" s="116"/>
      <c r="I19" s="116"/>
      <c r="J19" s="116"/>
      <c r="K19" s="116"/>
      <c r="L19" s="116"/>
      <c r="M19" s="116"/>
      <c r="N19" s="116"/>
      <c r="O19" s="119"/>
    </row>
    <row r="20" spans="1:15" s="118" customFormat="1" ht="15" customHeight="1" x14ac:dyDescent="0.25">
      <c r="A20" s="112">
        <v>3</v>
      </c>
      <c r="B20" s="121" t="s">
        <v>430</v>
      </c>
      <c r="C20" s="114"/>
      <c r="D20" s="114"/>
      <c r="E20" s="116"/>
      <c r="F20" s="116"/>
      <c r="G20" s="116"/>
      <c r="H20" s="116"/>
      <c r="I20" s="116"/>
      <c r="J20" s="116"/>
      <c r="K20" s="116"/>
      <c r="L20" s="116"/>
      <c r="M20" s="116"/>
      <c r="N20" s="116"/>
      <c r="O20" s="119"/>
    </row>
    <row r="21" spans="1:15" s="118" customFormat="1" ht="15" customHeight="1" x14ac:dyDescent="0.25">
      <c r="A21" s="112">
        <v>4</v>
      </c>
      <c r="B21" s="121" t="s">
        <v>430</v>
      </c>
      <c r="C21" s="114"/>
      <c r="D21" s="114"/>
      <c r="E21" s="116"/>
      <c r="F21" s="116"/>
      <c r="G21" s="116"/>
      <c r="H21" s="116"/>
      <c r="I21" s="116"/>
      <c r="J21" s="116"/>
      <c r="K21" s="116"/>
      <c r="L21" s="116"/>
      <c r="M21" s="116"/>
      <c r="N21" s="116"/>
      <c r="O21" s="119"/>
    </row>
    <row r="22" spans="1:15" s="118" customFormat="1" ht="15" customHeight="1" x14ac:dyDescent="0.25">
      <c r="A22" s="112">
        <v>5</v>
      </c>
      <c r="B22" s="121" t="s">
        <v>430</v>
      </c>
      <c r="C22" s="114"/>
      <c r="D22" s="114"/>
      <c r="E22" s="116"/>
      <c r="F22" s="116"/>
      <c r="G22" s="116"/>
      <c r="H22" s="116"/>
      <c r="I22" s="116"/>
      <c r="J22" s="116"/>
      <c r="K22" s="116"/>
      <c r="L22" s="116"/>
      <c r="M22" s="116"/>
      <c r="N22" s="116"/>
      <c r="O22" s="120"/>
    </row>
    <row r="23" spans="1:15" s="111" customFormat="1" ht="15" x14ac:dyDescent="0.25">
      <c r="A23" s="105" t="s">
        <v>432</v>
      </c>
      <c r="B23" s="106" t="s">
        <v>419</v>
      </c>
      <c r="C23" s="107"/>
      <c r="D23" s="108"/>
      <c r="E23" s="109" t="s">
        <v>420</v>
      </c>
      <c r="F23" s="109" t="s">
        <v>421</v>
      </c>
      <c r="G23" s="109" t="s">
        <v>422</v>
      </c>
      <c r="H23" s="109" t="s">
        <v>423</v>
      </c>
      <c r="I23" s="109" t="s">
        <v>424</v>
      </c>
      <c r="J23" s="109" t="s">
        <v>425</v>
      </c>
      <c r="K23" s="109" t="s">
        <v>426</v>
      </c>
      <c r="L23" s="109" t="s">
        <v>427</v>
      </c>
      <c r="M23" s="109" t="s">
        <v>428</v>
      </c>
      <c r="N23" s="109" t="s">
        <v>429</v>
      </c>
      <c r="O23" s="110"/>
    </row>
    <row r="24" spans="1:15" s="118" customFormat="1" ht="15" customHeight="1" x14ac:dyDescent="0.25">
      <c r="A24" s="112">
        <v>1</v>
      </c>
      <c r="B24" s="121" t="s">
        <v>430</v>
      </c>
      <c r="C24" s="114"/>
      <c r="D24" s="114"/>
      <c r="E24" s="116"/>
      <c r="F24" s="116"/>
      <c r="G24" s="116"/>
      <c r="H24" s="116"/>
      <c r="I24" s="116"/>
      <c r="J24" s="116"/>
      <c r="K24" s="116"/>
      <c r="L24" s="116"/>
      <c r="M24" s="116"/>
      <c r="N24" s="116"/>
      <c r="O24" s="117"/>
    </row>
    <row r="25" spans="1:15" s="118" customFormat="1" ht="15" customHeight="1" x14ac:dyDescent="0.25">
      <c r="A25" s="112">
        <v>2</v>
      </c>
      <c r="B25" s="121" t="s">
        <v>430</v>
      </c>
      <c r="C25" s="114"/>
      <c r="D25" s="114"/>
      <c r="E25" s="116"/>
      <c r="F25" s="116"/>
      <c r="G25" s="116"/>
      <c r="H25" s="116"/>
      <c r="I25" s="116"/>
      <c r="J25" s="116"/>
      <c r="K25" s="116"/>
      <c r="L25" s="116"/>
      <c r="M25" s="116"/>
      <c r="N25" s="116"/>
      <c r="O25" s="119"/>
    </row>
    <row r="26" spans="1:15" s="118" customFormat="1" ht="15" customHeight="1" x14ac:dyDescent="0.25">
      <c r="A26" s="112">
        <v>3</v>
      </c>
      <c r="B26" s="121" t="s">
        <v>430</v>
      </c>
      <c r="C26" s="114"/>
      <c r="D26" s="114"/>
      <c r="E26" s="116"/>
      <c r="F26" s="116"/>
      <c r="G26" s="116"/>
      <c r="H26" s="116"/>
      <c r="I26" s="116"/>
      <c r="J26" s="116"/>
      <c r="K26" s="116"/>
      <c r="L26" s="116"/>
      <c r="M26" s="116"/>
      <c r="N26" s="116"/>
      <c r="O26" s="119"/>
    </row>
    <row r="27" spans="1:15" s="118" customFormat="1" ht="15" customHeight="1" x14ac:dyDescent="0.25">
      <c r="A27" s="112">
        <v>4</v>
      </c>
      <c r="B27" s="121" t="s">
        <v>430</v>
      </c>
      <c r="C27" s="114"/>
      <c r="D27" s="114"/>
      <c r="E27" s="116"/>
      <c r="F27" s="116"/>
      <c r="G27" s="116"/>
      <c r="H27" s="116"/>
      <c r="I27" s="116"/>
      <c r="J27" s="116"/>
      <c r="K27" s="116"/>
      <c r="L27" s="116"/>
      <c r="M27" s="116"/>
      <c r="N27" s="116"/>
      <c r="O27" s="119"/>
    </row>
    <row r="28" spans="1:15" s="118" customFormat="1" ht="15" customHeight="1" x14ac:dyDescent="0.25">
      <c r="A28" s="112">
        <v>5</v>
      </c>
      <c r="B28" s="121" t="s">
        <v>430</v>
      </c>
      <c r="C28" s="114"/>
      <c r="D28" s="114"/>
      <c r="E28" s="116"/>
      <c r="F28" s="116"/>
      <c r="G28" s="116"/>
      <c r="H28" s="116"/>
      <c r="I28" s="116"/>
      <c r="J28" s="116"/>
      <c r="K28" s="116"/>
      <c r="L28" s="116"/>
      <c r="M28" s="116"/>
      <c r="N28" s="116"/>
      <c r="O28" s="120"/>
    </row>
    <row r="29" spans="1:15" s="111" customFormat="1" ht="15" x14ac:dyDescent="0.25">
      <c r="A29" s="105" t="s">
        <v>433</v>
      </c>
      <c r="B29" s="106" t="s">
        <v>419</v>
      </c>
      <c r="C29" s="107"/>
      <c r="D29" s="108"/>
      <c r="E29" s="109" t="s">
        <v>420</v>
      </c>
      <c r="F29" s="109" t="s">
        <v>421</v>
      </c>
      <c r="G29" s="109" t="s">
        <v>422</v>
      </c>
      <c r="H29" s="109" t="s">
        <v>423</v>
      </c>
      <c r="I29" s="109" t="s">
        <v>424</v>
      </c>
      <c r="J29" s="109" t="s">
        <v>425</v>
      </c>
      <c r="K29" s="109" t="s">
        <v>426</v>
      </c>
      <c r="L29" s="109" t="s">
        <v>427</v>
      </c>
      <c r="M29" s="109" t="s">
        <v>428</v>
      </c>
      <c r="N29" s="109" t="s">
        <v>429</v>
      </c>
      <c r="O29" s="110"/>
    </row>
    <row r="30" spans="1:15" s="118" customFormat="1" ht="15" customHeight="1" x14ac:dyDescent="0.25">
      <c r="A30" s="112">
        <v>1</v>
      </c>
      <c r="B30" s="121" t="s">
        <v>430</v>
      </c>
      <c r="C30" s="114"/>
      <c r="D30" s="114"/>
      <c r="E30" s="116"/>
      <c r="F30" s="116"/>
      <c r="G30" s="116"/>
      <c r="H30" s="116"/>
      <c r="I30" s="116"/>
      <c r="J30" s="116"/>
      <c r="K30" s="116"/>
      <c r="L30" s="116"/>
      <c r="M30" s="116"/>
      <c r="N30" s="116"/>
      <c r="O30" s="117"/>
    </row>
    <row r="31" spans="1:15" s="118" customFormat="1" ht="15" customHeight="1" x14ac:dyDescent="0.25">
      <c r="A31" s="112">
        <v>2</v>
      </c>
      <c r="B31" s="121" t="s">
        <v>430</v>
      </c>
      <c r="C31" s="114"/>
      <c r="D31" s="114"/>
      <c r="E31" s="116"/>
      <c r="F31" s="116"/>
      <c r="G31" s="116"/>
      <c r="H31" s="116"/>
      <c r="I31" s="116"/>
      <c r="J31" s="116"/>
      <c r="K31" s="116"/>
      <c r="L31" s="116"/>
      <c r="M31" s="116"/>
      <c r="N31" s="116"/>
      <c r="O31" s="119"/>
    </row>
    <row r="32" spans="1:15" s="118" customFormat="1" ht="15" customHeight="1" x14ac:dyDescent="0.25">
      <c r="A32" s="112">
        <v>3</v>
      </c>
      <c r="B32" s="121" t="s">
        <v>430</v>
      </c>
      <c r="C32" s="114"/>
      <c r="D32" s="114"/>
      <c r="E32" s="116"/>
      <c r="F32" s="116"/>
      <c r="G32" s="116"/>
      <c r="H32" s="116"/>
      <c r="I32" s="116"/>
      <c r="J32" s="116"/>
      <c r="K32" s="116"/>
      <c r="L32" s="116"/>
      <c r="M32" s="116"/>
      <c r="N32" s="116"/>
      <c r="O32" s="119"/>
    </row>
    <row r="33" spans="1:15" s="118" customFormat="1" ht="15" customHeight="1" x14ac:dyDescent="0.25">
      <c r="A33" s="112">
        <v>4</v>
      </c>
      <c r="B33" s="121" t="s">
        <v>430</v>
      </c>
      <c r="C33" s="114"/>
      <c r="D33" s="114"/>
      <c r="E33" s="116"/>
      <c r="F33" s="116"/>
      <c r="G33" s="116"/>
      <c r="H33" s="116"/>
      <c r="I33" s="116"/>
      <c r="J33" s="116"/>
      <c r="K33" s="116"/>
      <c r="L33" s="116"/>
      <c r="M33" s="116"/>
      <c r="N33" s="116"/>
      <c r="O33" s="119"/>
    </row>
    <row r="34" spans="1:15" s="118" customFormat="1" ht="15" customHeight="1" x14ac:dyDescent="0.25">
      <c r="A34" s="112">
        <v>5</v>
      </c>
      <c r="B34" s="121" t="s">
        <v>430</v>
      </c>
      <c r="C34" s="114"/>
      <c r="D34" s="114"/>
      <c r="E34" s="116"/>
      <c r="F34" s="116"/>
      <c r="G34" s="116"/>
      <c r="H34" s="116"/>
      <c r="I34" s="116"/>
      <c r="J34" s="116"/>
      <c r="K34" s="116"/>
      <c r="L34" s="116"/>
      <c r="M34" s="116"/>
      <c r="N34" s="116"/>
      <c r="O34" s="120"/>
    </row>
    <row r="35" spans="1:15" s="111" customFormat="1" ht="15" x14ac:dyDescent="0.25">
      <c r="A35" s="105" t="s">
        <v>434</v>
      </c>
      <c r="B35" s="122" t="s">
        <v>419</v>
      </c>
      <c r="C35" s="107"/>
      <c r="D35" s="108"/>
      <c r="E35" s="109" t="s">
        <v>420</v>
      </c>
      <c r="F35" s="109" t="s">
        <v>421</v>
      </c>
      <c r="G35" s="109" t="s">
        <v>422</v>
      </c>
      <c r="H35" s="109" t="s">
        <v>423</v>
      </c>
      <c r="I35" s="109" t="s">
        <v>424</v>
      </c>
      <c r="J35" s="109" t="s">
        <v>425</v>
      </c>
      <c r="K35" s="109" t="s">
        <v>426</v>
      </c>
      <c r="L35" s="109" t="s">
        <v>427</v>
      </c>
      <c r="M35" s="109" t="s">
        <v>428</v>
      </c>
      <c r="N35" s="109" t="s">
        <v>429</v>
      </c>
      <c r="O35" s="110"/>
    </row>
    <row r="36" spans="1:15" s="118" customFormat="1" ht="15" customHeight="1" x14ac:dyDescent="0.25">
      <c r="A36" s="112">
        <v>1</v>
      </c>
      <c r="B36" s="121" t="s">
        <v>430</v>
      </c>
      <c r="C36" s="114"/>
      <c r="D36" s="114"/>
      <c r="E36" s="116"/>
      <c r="F36" s="116"/>
      <c r="G36" s="116"/>
      <c r="H36" s="116"/>
      <c r="I36" s="116"/>
      <c r="J36" s="116"/>
      <c r="K36" s="116"/>
      <c r="L36" s="116"/>
      <c r="M36" s="116"/>
      <c r="N36" s="116"/>
      <c r="O36" s="117"/>
    </row>
    <row r="37" spans="1:15" s="118" customFormat="1" ht="15" customHeight="1" x14ac:dyDescent="0.25">
      <c r="A37" s="112">
        <v>2</v>
      </c>
      <c r="B37" s="121" t="s">
        <v>430</v>
      </c>
      <c r="C37" s="114"/>
      <c r="D37" s="114"/>
      <c r="E37" s="116"/>
      <c r="F37" s="116"/>
      <c r="G37" s="116"/>
      <c r="H37" s="116"/>
      <c r="I37" s="116"/>
      <c r="J37" s="116"/>
      <c r="K37" s="116"/>
      <c r="L37" s="116"/>
      <c r="M37" s="116"/>
      <c r="N37" s="116"/>
      <c r="O37" s="119"/>
    </row>
    <row r="38" spans="1:15" s="118" customFormat="1" ht="15" customHeight="1" x14ac:dyDescent="0.25">
      <c r="A38" s="112">
        <v>3</v>
      </c>
      <c r="B38" s="121" t="s">
        <v>430</v>
      </c>
      <c r="C38" s="114"/>
      <c r="D38" s="114"/>
      <c r="E38" s="116"/>
      <c r="F38" s="116"/>
      <c r="G38" s="116"/>
      <c r="H38" s="116"/>
      <c r="I38" s="116"/>
      <c r="J38" s="116"/>
      <c r="K38" s="116"/>
      <c r="L38" s="116"/>
      <c r="M38" s="116"/>
      <c r="N38" s="116"/>
      <c r="O38" s="119"/>
    </row>
    <row r="39" spans="1:15" s="118" customFormat="1" ht="15" customHeight="1" x14ac:dyDescent="0.25">
      <c r="A39" s="112">
        <v>4</v>
      </c>
      <c r="B39" s="121" t="s">
        <v>430</v>
      </c>
      <c r="C39" s="114"/>
      <c r="D39" s="114"/>
      <c r="E39" s="116"/>
      <c r="F39" s="116"/>
      <c r="G39" s="116"/>
      <c r="H39" s="116"/>
      <c r="I39" s="116"/>
      <c r="J39" s="116"/>
      <c r="K39" s="116"/>
      <c r="L39" s="116"/>
      <c r="M39" s="116"/>
      <c r="N39" s="116"/>
      <c r="O39" s="119"/>
    </row>
    <row r="40" spans="1:15" s="118" customFormat="1" ht="15" customHeight="1" thickBot="1" x14ac:dyDescent="0.3">
      <c r="A40" s="123">
        <v>5</v>
      </c>
      <c r="B40" s="124" t="s">
        <v>430</v>
      </c>
      <c r="C40" s="125"/>
      <c r="D40" s="125"/>
      <c r="E40" s="126"/>
      <c r="F40" s="126"/>
      <c r="G40" s="126"/>
      <c r="H40" s="126"/>
      <c r="I40" s="126"/>
      <c r="J40" s="126"/>
      <c r="K40" s="126"/>
      <c r="L40" s="126"/>
      <c r="M40" s="126"/>
      <c r="N40" s="126"/>
      <c r="O40" s="127"/>
    </row>
    <row r="41" spans="1:15" s="100" customFormat="1" x14ac:dyDescent="0.2">
      <c r="A41" s="128"/>
      <c r="B41" s="129" t="s">
        <v>435</v>
      </c>
      <c r="O41" s="130"/>
    </row>
    <row r="42" spans="1:15" s="132" customFormat="1" ht="12.75" x14ac:dyDescent="0.2">
      <c r="A42" s="128"/>
      <c r="B42" s="131"/>
      <c r="E42" s="100"/>
      <c r="F42" s="100"/>
      <c r="G42" s="100"/>
      <c r="H42" s="100"/>
      <c r="I42" s="100"/>
      <c r="J42" s="100"/>
      <c r="K42" s="100"/>
      <c r="L42" s="100"/>
      <c r="M42" s="100"/>
      <c r="N42" s="100"/>
      <c r="O42" s="133"/>
    </row>
    <row r="43" spans="1:15" s="132" customFormat="1" ht="15.75" customHeight="1" x14ac:dyDescent="0.2">
      <c r="A43" s="128"/>
      <c r="B43" s="202" t="s">
        <v>437</v>
      </c>
      <c r="C43" s="202"/>
      <c r="D43" s="202"/>
      <c r="E43" s="202"/>
      <c r="F43" s="202"/>
      <c r="G43" s="202"/>
      <c r="H43" s="202"/>
      <c r="I43" s="202"/>
      <c r="J43" s="202"/>
      <c r="K43" s="202"/>
      <c r="L43" s="202"/>
      <c r="M43" s="202"/>
      <c r="N43" s="202"/>
      <c r="O43" s="202"/>
    </row>
    <row r="44" spans="1:15" s="132" customFormat="1" ht="12.75" x14ac:dyDescent="0.2">
      <c r="A44" s="151" t="s">
        <v>436</v>
      </c>
      <c r="B44" s="202" t="s">
        <v>446</v>
      </c>
      <c r="C44" s="202"/>
      <c r="D44" s="202"/>
      <c r="E44" s="202"/>
      <c r="F44" s="202"/>
      <c r="G44" s="202"/>
      <c r="H44" s="202"/>
      <c r="I44" s="202"/>
      <c r="J44" s="202"/>
      <c r="K44" s="202"/>
      <c r="L44" s="202"/>
      <c r="M44" s="202"/>
      <c r="N44" s="202"/>
      <c r="O44" s="202"/>
    </row>
    <row r="45" spans="1:15" s="132" customFormat="1" ht="12.75" x14ac:dyDescent="0.2">
      <c r="A45" s="151" t="s">
        <v>438</v>
      </c>
      <c r="B45" s="202" t="s">
        <v>445</v>
      </c>
      <c r="C45" s="202"/>
      <c r="D45" s="202"/>
      <c r="E45" s="202"/>
      <c r="F45" s="202"/>
      <c r="G45" s="202"/>
      <c r="H45" s="202"/>
      <c r="I45" s="202"/>
      <c r="J45" s="202"/>
      <c r="K45" s="202"/>
      <c r="L45" s="202"/>
      <c r="M45" s="202"/>
      <c r="N45" s="202"/>
      <c r="O45" s="202"/>
    </row>
    <row r="47" spans="1:15" s="132" customFormat="1" ht="12.75" x14ac:dyDescent="0.2">
      <c r="A47" s="134"/>
      <c r="B47" s="135"/>
      <c r="E47" s="100"/>
      <c r="F47" s="100"/>
      <c r="G47" s="100"/>
      <c r="H47" s="100"/>
      <c r="I47" s="100"/>
      <c r="J47" s="100"/>
      <c r="K47" s="100"/>
      <c r="L47" s="100"/>
      <c r="M47" s="100"/>
      <c r="N47" s="100"/>
      <c r="O47" s="133"/>
    </row>
    <row r="48" spans="1:15" s="136" customFormat="1" ht="12.75" x14ac:dyDescent="0.2">
      <c r="A48" s="134"/>
      <c r="B48" s="133"/>
      <c r="E48" s="137"/>
      <c r="F48" s="137"/>
      <c r="G48" s="137"/>
      <c r="H48" s="137"/>
      <c r="I48" s="137"/>
      <c r="J48" s="137"/>
      <c r="K48" s="137"/>
      <c r="L48" s="137"/>
      <c r="M48" s="137"/>
      <c r="N48" s="137"/>
      <c r="O48" s="138"/>
    </row>
    <row r="49" spans="1:2" ht="12.75" x14ac:dyDescent="0.2">
      <c r="A49" s="134"/>
      <c r="B49" s="139"/>
    </row>
    <row r="50" spans="1:2" ht="12.75" x14ac:dyDescent="0.2">
      <c r="A50" s="134"/>
      <c r="B50" s="133"/>
    </row>
    <row r="51" spans="1:2" ht="12.75" x14ac:dyDescent="0.2">
      <c r="A51" s="141"/>
      <c r="B51" s="138"/>
    </row>
  </sheetData>
  <mergeCells count="21">
    <mergeCell ref="A2:O2"/>
    <mergeCell ref="A9:O9"/>
    <mergeCell ref="E10:N10"/>
    <mergeCell ref="B43:O43"/>
    <mergeCell ref="K8:L8"/>
    <mergeCell ref="M8:N8"/>
    <mergeCell ref="B45:O45"/>
    <mergeCell ref="B44:O44"/>
    <mergeCell ref="A7:B7"/>
    <mergeCell ref="A3:B3"/>
    <mergeCell ref="A4:B4"/>
    <mergeCell ref="A5:B5"/>
    <mergeCell ref="A6:B6"/>
    <mergeCell ref="A8:B8"/>
    <mergeCell ref="F8:G8"/>
    <mergeCell ref="H8:I8"/>
    <mergeCell ref="C3:O3"/>
    <mergeCell ref="C4:O4"/>
    <mergeCell ref="C5:O5"/>
    <mergeCell ref="C6:O6"/>
    <mergeCell ref="C7:O7"/>
  </mergeCells>
  <pageMargins left="0.2" right="0.2" top="0.25" bottom="0.25" header="0.3" footer="0.3"/>
  <pageSetup scale="76"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defaultRowHeight="15" x14ac:dyDescent="0.25"/>
  <sheetData>
    <row r="1" spans="1:1" x14ac:dyDescent="0.25">
      <c r="A1" t="s">
        <v>386</v>
      </c>
    </row>
    <row r="2" spans="1:1" x14ac:dyDescent="0.25">
      <c r="A2" t="s">
        <v>449</v>
      </c>
    </row>
    <row r="3" spans="1:1" x14ac:dyDescent="0.25">
      <c r="A3" t="s">
        <v>443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2"/>
  <sheetViews>
    <sheetView workbookViewId="0">
      <selection activeCell="A14" sqref="A14"/>
    </sheetView>
  </sheetViews>
  <sheetFormatPr defaultRowHeight="15" x14ac:dyDescent="0.25"/>
  <cols>
    <col min="1" max="1" width="43.7109375" customWidth="1"/>
  </cols>
  <sheetData>
    <row r="2" spans="1:1" ht="18" x14ac:dyDescent="0.25">
      <c r="A2" s="85" t="s">
        <v>386</v>
      </c>
    </row>
    <row r="3" spans="1:1" ht="18" x14ac:dyDescent="0.25">
      <c r="A3" s="85" t="s">
        <v>385</v>
      </c>
    </row>
    <row r="4" spans="1:1" ht="18" x14ac:dyDescent="0.25">
      <c r="A4" s="85" t="s">
        <v>387</v>
      </c>
    </row>
    <row r="5" spans="1:1" ht="18" x14ac:dyDescent="0.25">
      <c r="A5" s="85" t="s">
        <v>388</v>
      </c>
    </row>
    <row r="6" spans="1:1" ht="36" x14ac:dyDescent="0.25">
      <c r="A6" s="86" t="s">
        <v>393</v>
      </c>
    </row>
    <row r="7" spans="1:1" ht="18" x14ac:dyDescent="0.25">
      <c r="A7" s="85" t="s">
        <v>407</v>
      </c>
    </row>
    <row r="10" spans="1:1" x14ac:dyDescent="0.25">
      <c r="A10" t="s">
        <v>389</v>
      </c>
    </row>
    <row r="11" spans="1:1" x14ac:dyDescent="0.25">
      <c r="A11" t="s">
        <v>390</v>
      </c>
    </row>
    <row r="12" spans="1:1" x14ac:dyDescent="0.25">
      <c r="A12" t="s">
        <v>391</v>
      </c>
    </row>
    <row r="13" spans="1:1" x14ac:dyDescent="0.25">
      <c r="A13" t="s">
        <v>409</v>
      </c>
    </row>
    <row r="14" spans="1:1" x14ac:dyDescent="0.25">
      <c r="A14" t="s">
        <v>392</v>
      </c>
    </row>
    <row r="15" spans="1:1" x14ac:dyDescent="0.25">
      <c r="A15" t="s">
        <v>407</v>
      </c>
    </row>
    <row r="18" spans="1:1" ht="37.5" customHeight="1" x14ac:dyDescent="0.25">
      <c r="A18" s="87" t="s">
        <v>395</v>
      </c>
    </row>
    <row r="19" spans="1:1" ht="30" x14ac:dyDescent="0.25">
      <c r="A19" s="87" t="s">
        <v>396</v>
      </c>
    </row>
    <row r="20" spans="1:1" x14ac:dyDescent="0.25">
      <c r="A20" t="s">
        <v>392</v>
      </c>
    </row>
    <row r="21" spans="1:1" x14ac:dyDescent="0.25">
      <c r="A21" t="s">
        <v>407</v>
      </c>
    </row>
    <row r="23" spans="1:1" x14ac:dyDescent="0.25">
      <c r="A23" s="88" t="s">
        <v>394</v>
      </c>
    </row>
    <row r="24" spans="1:1" x14ac:dyDescent="0.25">
      <c r="A24" t="s">
        <v>397</v>
      </c>
    </row>
    <row r="25" spans="1:1" x14ac:dyDescent="0.25">
      <c r="A25" t="s">
        <v>406</v>
      </c>
    </row>
    <row r="26" spans="1:1" x14ac:dyDescent="0.25">
      <c r="A26" t="s">
        <v>408</v>
      </c>
    </row>
    <row r="27" spans="1:1" x14ac:dyDescent="0.25">
      <c r="A27" t="s">
        <v>402</v>
      </c>
    </row>
    <row r="28" spans="1:1" x14ac:dyDescent="0.25">
      <c r="A28" t="s">
        <v>398</v>
      </c>
    </row>
    <row r="29" spans="1:1" x14ac:dyDescent="0.25">
      <c r="A29" t="s">
        <v>399</v>
      </c>
    </row>
    <row r="30" spans="1:1" x14ac:dyDescent="0.25">
      <c r="A30" t="s">
        <v>392</v>
      </c>
    </row>
    <row r="36" spans="1:1" x14ac:dyDescent="0.25">
      <c r="A36" t="s">
        <v>405</v>
      </c>
    </row>
    <row r="37" spans="1:1" x14ac:dyDescent="0.25">
      <c r="A37" t="s">
        <v>403</v>
      </c>
    </row>
    <row r="38" spans="1:1" x14ac:dyDescent="0.25">
      <c r="A38" t="s">
        <v>400</v>
      </c>
    </row>
    <row r="39" spans="1:1" x14ac:dyDescent="0.25">
      <c r="A39" t="s">
        <v>401</v>
      </c>
    </row>
    <row r="40" spans="1:1" x14ac:dyDescent="0.25">
      <c r="A40" t="s">
        <v>404</v>
      </c>
    </row>
    <row r="41" spans="1:1" x14ac:dyDescent="0.25">
      <c r="A41" t="s">
        <v>399</v>
      </c>
    </row>
    <row r="42" spans="1:1" x14ac:dyDescent="0.25">
      <c r="A42" t="s">
        <v>392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6" sqref="B6"/>
    </sheetView>
  </sheetViews>
  <sheetFormatPr defaultRowHeight="15" x14ac:dyDescent="0.25"/>
  <sheetData>
    <row r="1" spans="1:2" x14ac:dyDescent="0.25">
      <c r="A1">
        <v>1</v>
      </c>
      <c r="B1">
        <v>12</v>
      </c>
    </row>
    <row r="2" spans="1:2" x14ac:dyDescent="0.25">
      <c r="B2">
        <v>18</v>
      </c>
    </row>
    <row r="3" spans="1:2" x14ac:dyDescent="0.25">
      <c r="B3">
        <v>24</v>
      </c>
    </row>
    <row r="4" spans="1:2" x14ac:dyDescent="0.25">
      <c r="B4">
        <v>30</v>
      </c>
    </row>
    <row r="5" spans="1:2" x14ac:dyDescent="0.25">
      <c r="B5">
        <v>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election activeCell="D1" sqref="D1:D2"/>
    </sheetView>
  </sheetViews>
  <sheetFormatPr defaultRowHeight="15" x14ac:dyDescent="0.25"/>
  <cols>
    <col min="1" max="1" width="18.85546875" customWidth="1"/>
    <col min="2" max="2" width="15.85546875" bestFit="1" customWidth="1"/>
  </cols>
  <sheetData>
    <row r="1" spans="1:4" x14ac:dyDescent="0.25">
      <c r="A1" t="s">
        <v>16</v>
      </c>
      <c r="B1" t="s">
        <v>13</v>
      </c>
      <c r="C1" t="s">
        <v>19</v>
      </c>
      <c r="D1" t="s">
        <v>294</v>
      </c>
    </row>
    <row r="2" spans="1:4" x14ac:dyDescent="0.25">
      <c r="A2" t="s">
        <v>17</v>
      </c>
      <c r="B2" t="s">
        <v>14</v>
      </c>
      <c r="C2" t="s">
        <v>20</v>
      </c>
      <c r="D2" t="s">
        <v>295</v>
      </c>
    </row>
    <row r="3" spans="1:4" x14ac:dyDescent="0.25">
      <c r="A3" t="s">
        <v>18</v>
      </c>
      <c r="C3" t="s">
        <v>21</v>
      </c>
    </row>
    <row r="4" spans="1:4" x14ac:dyDescent="0.25">
      <c r="C4" t="s">
        <v>22</v>
      </c>
    </row>
    <row r="5" spans="1:4" x14ac:dyDescent="0.25">
      <c r="C5" t="s">
        <v>23</v>
      </c>
    </row>
    <row r="6" spans="1:4" x14ac:dyDescent="0.25">
      <c r="C6" t="s">
        <v>24</v>
      </c>
    </row>
    <row r="7" spans="1:4" x14ac:dyDescent="0.25">
      <c r="C7" t="s">
        <v>25</v>
      </c>
    </row>
    <row r="8" spans="1:4" x14ac:dyDescent="0.25">
      <c r="C8" t="s">
        <v>26</v>
      </c>
    </row>
    <row r="9" spans="1:4" x14ac:dyDescent="0.25">
      <c r="C9" t="s">
        <v>27</v>
      </c>
    </row>
    <row r="10" spans="1:4" x14ac:dyDescent="0.25">
      <c r="C10" t="s">
        <v>28</v>
      </c>
    </row>
    <row r="11" spans="1:4" x14ac:dyDescent="0.25">
      <c r="C11" t="s">
        <v>29</v>
      </c>
    </row>
    <row r="12" spans="1:4" x14ac:dyDescent="0.25">
      <c r="C12" t="s">
        <v>30</v>
      </c>
    </row>
    <row r="13" spans="1:4" x14ac:dyDescent="0.25">
      <c r="C13" t="s">
        <v>31</v>
      </c>
    </row>
    <row r="14" spans="1:4" x14ac:dyDescent="0.25">
      <c r="C14" t="s">
        <v>32</v>
      </c>
    </row>
    <row r="15" spans="1:4" x14ac:dyDescent="0.25">
      <c r="C15" t="s">
        <v>33</v>
      </c>
    </row>
    <row r="16" spans="1:4" x14ac:dyDescent="0.25">
      <c r="C16" t="s">
        <v>34</v>
      </c>
    </row>
    <row r="17" spans="3:3" x14ac:dyDescent="0.25">
      <c r="C17" t="s">
        <v>35</v>
      </c>
    </row>
    <row r="18" spans="3:3" x14ac:dyDescent="0.25">
      <c r="C18" t="s">
        <v>36</v>
      </c>
    </row>
    <row r="19" spans="3:3" x14ac:dyDescent="0.25">
      <c r="C19" t="s">
        <v>37</v>
      </c>
    </row>
    <row r="20" spans="3:3" x14ac:dyDescent="0.25">
      <c r="C20" t="s">
        <v>38</v>
      </c>
    </row>
    <row r="21" spans="3:3" x14ac:dyDescent="0.25">
      <c r="C21" t="s">
        <v>39</v>
      </c>
    </row>
    <row r="22" spans="3:3" x14ac:dyDescent="0.25">
      <c r="C22" t="s">
        <v>40</v>
      </c>
    </row>
    <row r="23" spans="3:3" x14ac:dyDescent="0.25">
      <c r="C23" t="s">
        <v>41</v>
      </c>
    </row>
    <row r="24" spans="3:3" x14ac:dyDescent="0.25">
      <c r="C24" t="s">
        <v>42</v>
      </c>
    </row>
    <row r="25" spans="3:3" x14ac:dyDescent="0.25">
      <c r="C25" t="s">
        <v>43</v>
      </c>
    </row>
    <row r="26" spans="3:3" x14ac:dyDescent="0.25">
      <c r="C26" t="s">
        <v>44</v>
      </c>
    </row>
    <row r="27" spans="3:3" x14ac:dyDescent="0.25">
      <c r="C27" t="s">
        <v>45</v>
      </c>
    </row>
    <row r="28" spans="3:3" x14ac:dyDescent="0.25">
      <c r="C28" t="s">
        <v>46</v>
      </c>
    </row>
    <row r="29" spans="3:3" x14ac:dyDescent="0.25">
      <c r="C29" t="s">
        <v>47</v>
      </c>
    </row>
    <row r="30" spans="3:3" x14ac:dyDescent="0.25">
      <c r="C30" t="s">
        <v>48</v>
      </c>
    </row>
    <row r="31" spans="3:3" x14ac:dyDescent="0.25">
      <c r="C31" t="s">
        <v>49</v>
      </c>
    </row>
    <row r="32" spans="3:3" x14ac:dyDescent="0.25">
      <c r="C32" t="s">
        <v>50</v>
      </c>
    </row>
    <row r="33" spans="3:3" x14ac:dyDescent="0.25">
      <c r="C33" t="s">
        <v>51</v>
      </c>
    </row>
    <row r="34" spans="3:3" x14ac:dyDescent="0.25">
      <c r="C34" t="s">
        <v>52</v>
      </c>
    </row>
    <row r="35" spans="3:3" x14ac:dyDescent="0.25">
      <c r="C35" t="s">
        <v>53</v>
      </c>
    </row>
    <row r="36" spans="3:3" x14ac:dyDescent="0.25">
      <c r="C36" t="s">
        <v>54</v>
      </c>
    </row>
    <row r="37" spans="3:3" x14ac:dyDescent="0.25">
      <c r="C37" t="s">
        <v>55</v>
      </c>
    </row>
    <row r="38" spans="3:3" x14ac:dyDescent="0.25">
      <c r="C38" t="s">
        <v>56</v>
      </c>
    </row>
    <row r="39" spans="3:3" x14ac:dyDescent="0.25">
      <c r="C39" t="s">
        <v>57</v>
      </c>
    </row>
    <row r="40" spans="3:3" x14ac:dyDescent="0.25">
      <c r="C40" t="s">
        <v>58</v>
      </c>
    </row>
    <row r="41" spans="3:3" x14ac:dyDescent="0.25">
      <c r="C41" t="s">
        <v>59</v>
      </c>
    </row>
    <row r="42" spans="3:3" x14ac:dyDescent="0.25">
      <c r="C42" t="s">
        <v>60</v>
      </c>
    </row>
    <row r="43" spans="3:3" x14ac:dyDescent="0.25">
      <c r="C43" t="s">
        <v>61</v>
      </c>
    </row>
    <row r="44" spans="3:3" x14ac:dyDescent="0.25">
      <c r="C44" t="s">
        <v>62</v>
      </c>
    </row>
    <row r="45" spans="3:3" x14ac:dyDescent="0.25">
      <c r="C45" t="s">
        <v>63</v>
      </c>
    </row>
    <row r="46" spans="3:3" x14ac:dyDescent="0.25">
      <c r="C46" t="s">
        <v>64</v>
      </c>
    </row>
    <row r="47" spans="3:3" x14ac:dyDescent="0.25">
      <c r="C47" t="s">
        <v>65</v>
      </c>
    </row>
    <row r="48" spans="3:3" x14ac:dyDescent="0.25">
      <c r="C48" t="s">
        <v>66</v>
      </c>
    </row>
    <row r="49" spans="3:3" x14ac:dyDescent="0.25">
      <c r="C49" t="s">
        <v>67</v>
      </c>
    </row>
    <row r="50" spans="3:3" x14ac:dyDescent="0.25">
      <c r="C50" t="s">
        <v>68</v>
      </c>
    </row>
    <row r="51" spans="3:3" x14ac:dyDescent="0.25">
      <c r="C51" t="s">
        <v>69</v>
      </c>
    </row>
    <row r="52" spans="3:3" x14ac:dyDescent="0.25">
      <c r="C52" t="s">
        <v>70</v>
      </c>
    </row>
    <row r="53" spans="3:3" x14ac:dyDescent="0.25">
      <c r="C53" t="s">
        <v>71</v>
      </c>
    </row>
    <row r="54" spans="3:3" x14ac:dyDescent="0.25">
      <c r="C54" t="s">
        <v>72</v>
      </c>
    </row>
    <row r="55" spans="3:3" x14ac:dyDescent="0.25">
      <c r="C55" t="s">
        <v>73</v>
      </c>
    </row>
    <row r="56" spans="3:3" x14ac:dyDescent="0.25">
      <c r="C56" t="s">
        <v>74</v>
      </c>
    </row>
    <row r="57" spans="3:3" x14ac:dyDescent="0.25">
      <c r="C57" t="s">
        <v>75</v>
      </c>
    </row>
    <row r="58" spans="3:3" x14ac:dyDescent="0.25">
      <c r="C58" t="s">
        <v>76</v>
      </c>
    </row>
    <row r="59" spans="3:3" x14ac:dyDescent="0.25">
      <c r="C59" t="s">
        <v>77</v>
      </c>
    </row>
    <row r="60" spans="3:3" x14ac:dyDescent="0.25">
      <c r="C60" t="s">
        <v>78</v>
      </c>
    </row>
    <row r="61" spans="3:3" x14ac:dyDescent="0.25">
      <c r="C61" t="s">
        <v>79</v>
      </c>
    </row>
    <row r="62" spans="3:3" x14ac:dyDescent="0.25">
      <c r="C62" t="s">
        <v>80</v>
      </c>
    </row>
    <row r="63" spans="3:3" x14ac:dyDescent="0.25">
      <c r="C63" t="s">
        <v>81</v>
      </c>
    </row>
    <row r="64" spans="3:3" x14ac:dyDescent="0.25">
      <c r="C64" t="s">
        <v>82</v>
      </c>
    </row>
    <row r="65" spans="3:3" x14ac:dyDescent="0.25">
      <c r="C65" t="s">
        <v>83</v>
      </c>
    </row>
    <row r="66" spans="3:3" x14ac:dyDescent="0.25">
      <c r="C66" t="s">
        <v>84</v>
      </c>
    </row>
    <row r="67" spans="3:3" x14ac:dyDescent="0.25">
      <c r="C67" t="s">
        <v>85</v>
      </c>
    </row>
    <row r="68" spans="3:3" x14ac:dyDescent="0.25">
      <c r="C68" t="s">
        <v>86</v>
      </c>
    </row>
    <row r="69" spans="3:3" x14ac:dyDescent="0.25">
      <c r="C69" t="s">
        <v>87</v>
      </c>
    </row>
    <row r="70" spans="3:3" x14ac:dyDescent="0.25">
      <c r="C70" t="s">
        <v>88</v>
      </c>
    </row>
    <row r="71" spans="3:3" x14ac:dyDescent="0.25">
      <c r="C71" t="s">
        <v>89</v>
      </c>
    </row>
    <row r="72" spans="3:3" x14ac:dyDescent="0.25">
      <c r="C72" t="s">
        <v>90</v>
      </c>
    </row>
    <row r="73" spans="3:3" x14ac:dyDescent="0.25">
      <c r="C73" t="s">
        <v>91</v>
      </c>
    </row>
    <row r="74" spans="3:3" x14ac:dyDescent="0.25">
      <c r="C74" t="s">
        <v>92</v>
      </c>
    </row>
    <row r="75" spans="3:3" x14ac:dyDescent="0.25">
      <c r="C75" t="s">
        <v>93</v>
      </c>
    </row>
    <row r="76" spans="3:3" x14ac:dyDescent="0.25">
      <c r="C76" t="s">
        <v>94</v>
      </c>
    </row>
    <row r="77" spans="3:3" x14ac:dyDescent="0.25">
      <c r="C77" t="s">
        <v>95</v>
      </c>
    </row>
    <row r="78" spans="3:3" x14ac:dyDescent="0.25">
      <c r="C78" t="s">
        <v>96</v>
      </c>
    </row>
    <row r="79" spans="3:3" x14ac:dyDescent="0.25">
      <c r="C79" t="s">
        <v>97</v>
      </c>
    </row>
    <row r="80" spans="3:3" x14ac:dyDescent="0.25">
      <c r="C80" t="s">
        <v>98</v>
      </c>
    </row>
    <row r="81" spans="3:3" x14ac:dyDescent="0.25">
      <c r="C81" t="s">
        <v>99</v>
      </c>
    </row>
    <row r="82" spans="3:3" x14ac:dyDescent="0.25">
      <c r="C82" t="s">
        <v>100</v>
      </c>
    </row>
    <row r="83" spans="3:3" x14ac:dyDescent="0.25">
      <c r="C83" t="s">
        <v>101</v>
      </c>
    </row>
    <row r="84" spans="3:3" x14ac:dyDescent="0.25">
      <c r="C84" t="s">
        <v>102</v>
      </c>
    </row>
    <row r="85" spans="3:3" x14ac:dyDescent="0.25">
      <c r="C85" t="s">
        <v>103</v>
      </c>
    </row>
    <row r="86" spans="3:3" x14ac:dyDescent="0.25">
      <c r="C86" t="s">
        <v>104</v>
      </c>
    </row>
    <row r="87" spans="3:3" x14ac:dyDescent="0.25">
      <c r="C87" t="s">
        <v>105</v>
      </c>
    </row>
    <row r="88" spans="3:3" x14ac:dyDescent="0.25">
      <c r="C88" t="s">
        <v>106</v>
      </c>
    </row>
    <row r="89" spans="3:3" x14ac:dyDescent="0.25">
      <c r="C89" t="s">
        <v>107</v>
      </c>
    </row>
    <row r="90" spans="3:3" x14ac:dyDescent="0.25">
      <c r="C90" t="s">
        <v>108</v>
      </c>
    </row>
    <row r="91" spans="3:3" x14ac:dyDescent="0.25">
      <c r="C91" t="s">
        <v>109</v>
      </c>
    </row>
    <row r="92" spans="3:3" x14ac:dyDescent="0.25">
      <c r="C92" t="s">
        <v>110</v>
      </c>
    </row>
    <row r="93" spans="3:3" x14ac:dyDescent="0.25">
      <c r="C93" t="s">
        <v>111</v>
      </c>
    </row>
    <row r="94" spans="3:3" x14ac:dyDescent="0.25">
      <c r="C94" t="s">
        <v>112</v>
      </c>
    </row>
    <row r="95" spans="3:3" x14ac:dyDescent="0.25">
      <c r="C95" t="s">
        <v>113</v>
      </c>
    </row>
    <row r="96" spans="3:3" x14ac:dyDescent="0.25">
      <c r="C96" t="s">
        <v>114</v>
      </c>
    </row>
    <row r="97" spans="3:3" x14ac:dyDescent="0.25">
      <c r="C97" t="s">
        <v>115</v>
      </c>
    </row>
    <row r="98" spans="3:3" x14ac:dyDescent="0.25">
      <c r="C98" t="s">
        <v>116</v>
      </c>
    </row>
    <row r="99" spans="3:3" x14ac:dyDescent="0.25">
      <c r="C99" t="s">
        <v>117</v>
      </c>
    </row>
    <row r="100" spans="3:3" x14ac:dyDescent="0.25">
      <c r="C100" t="s">
        <v>118</v>
      </c>
    </row>
    <row r="101" spans="3:3" x14ac:dyDescent="0.25">
      <c r="C101" t="s">
        <v>119</v>
      </c>
    </row>
    <row r="102" spans="3:3" x14ac:dyDescent="0.25">
      <c r="C102" t="s">
        <v>120</v>
      </c>
    </row>
    <row r="103" spans="3:3" x14ac:dyDescent="0.25">
      <c r="C103" t="s">
        <v>121</v>
      </c>
    </row>
    <row r="104" spans="3:3" x14ac:dyDescent="0.25">
      <c r="C104" t="s">
        <v>122</v>
      </c>
    </row>
    <row r="105" spans="3:3" x14ac:dyDescent="0.25">
      <c r="C105" t="s">
        <v>123</v>
      </c>
    </row>
    <row r="106" spans="3:3" x14ac:dyDescent="0.25">
      <c r="C106" t="s">
        <v>124</v>
      </c>
    </row>
    <row r="107" spans="3:3" x14ac:dyDescent="0.25">
      <c r="C107" t="s">
        <v>125</v>
      </c>
    </row>
    <row r="108" spans="3:3" x14ac:dyDescent="0.25">
      <c r="C108" t="s">
        <v>126</v>
      </c>
    </row>
    <row r="109" spans="3:3" x14ac:dyDescent="0.25">
      <c r="C109" t="s">
        <v>127</v>
      </c>
    </row>
    <row r="110" spans="3:3" x14ac:dyDescent="0.25">
      <c r="C110" t="s">
        <v>128</v>
      </c>
    </row>
    <row r="111" spans="3:3" x14ac:dyDescent="0.25">
      <c r="C111" t="s">
        <v>129</v>
      </c>
    </row>
    <row r="112" spans="3:3" x14ac:dyDescent="0.25">
      <c r="C112" t="s">
        <v>130</v>
      </c>
    </row>
    <row r="113" spans="3:3" x14ac:dyDescent="0.25">
      <c r="C113" t="s">
        <v>131</v>
      </c>
    </row>
    <row r="114" spans="3:3" x14ac:dyDescent="0.25">
      <c r="C114" t="s">
        <v>132</v>
      </c>
    </row>
    <row r="115" spans="3:3" x14ac:dyDescent="0.25">
      <c r="C115" t="s">
        <v>133</v>
      </c>
    </row>
    <row r="116" spans="3:3" x14ac:dyDescent="0.25">
      <c r="C116" t="s">
        <v>134</v>
      </c>
    </row>
    <row r="117" spans="3:3" x14ac:dyDescent="0.25">
      <c r="C117" t="s">
        <v>135</v>
      </c>
    </row>
    <row r="118" spans="3:3" x14ac:dyDescent="0.25">
      <c r="C118" t="s">
        <v>136</v>
      </c>
    </row>
    <row r="119" spans="3:3" x14ac:dyDescent="0.25">
      <c r="C119" t="s">
        <v>137</v>
      </c>
    </row>
    <row r="120" spans="3:3" x14ac:dyDescent="0.25">
      <c r="C120" t="s">
        <v>138</v>
      </c>
    </row>
    <row r="121" spans="3:3" x14ac:dyDescent="0.25">
      <c r="C121" t="s">
        <v>139</v>
      </c>
    </row>
    <row r="122" spans="3:3" x14ac:dyDescent="0.25">
      <c r="C122" t="s">
        <v>140</v>
      </c>
    </row>
    <row r="123" spans="3:3" x14ac:dyDescent="0.25">
      <c r="C123" t="s">
        <v>141</v>
      </c>
    </row>
    <row r="124" spans="3:3" x14ac:dyDescent="0.25">
      <c r="C124" t="s">
        <v>142</v>
      </c>
    </row>
    <row r="125" spans="3:3" x14ac:dyDescent="0.25">
      <c r="C125" t="s">
        <v>143</v>
      </c>
    </row>
    <row r="126" spans="3:3" x14ac:dyDescent="0.25">
      <c r="C126" t="s">
        <v>144</v>
      </c>
    </row>
    <row r="127" spans="3:3" x14ac:dyDescent="0.25">
      <c r="C127" t="s">
        <v>145</v>
      </c>
    </row>
    <row r="128" spans="3:3" x14ac:dyDescent="0.25">
      <c r="C128" t="s">
        <v>146</v>
      </c>
    </row>
    <row r="129" spans="3:3" x14ac:dyDescent="0.25">
      <c r="C129" t="s">
        <v>147</v>
      </c>
    </row>
    <row r="130" spans="3:3" x14ac:dyDescent="0.25">
      <c r="C130" t="s">
        <v>148</v>
      </c>
    </row>
    <row r="131" spans="3:3" x14ac:dyDescent="0.25">
      <c r="C131" t="s">
        <v>149</v>
      </c>
    </row>
    <row r="132" spans="3:3" x14ac:dyDescent="0.25">
      <c r="C132" t="s">
        <v>150</v>
      </c>
    </row>
    <row r="133" spans="3:3" x14ac:dyDescent="0.25">
      <c r="C133" t="s">
        <v>151</v>
      </c>
    </row>
    <row r="134" spans="3:3" x14ac:dyDescent="0.25">
      <c r="C134" t="s">
        <v>152</v>
      </c>
    </row>
    <row r="135" spans="3:3" x14ac:dyDescent="0.25">
      <c r="C135" t="s">
        <v>153</v>
      </c>
    </row>
    <row r="136" spans="3:3" x14ac:dyDescent="0.25">
      <c r="C136" t="s">
        <v>154</v>
      </c>
    </row>
    <row r="137" spans="3:3" x14ac:dyDescent="0.25">
      <c r="C137" t="s">
        <v>155</v>
      </c>
    </row>
    <row r="138" spans="3:3" x14ac:dyDescent="0.25">
      <c r="C138" t="s">
        <v>156</v>
      </c>
    </row>
    <row r="139" spans="3:3" x14ac:dyDescent="0.25">
      <c r="C139" t="s">
        <v>157</v>
      </c>
    </row>
    <row r="140" spans="3:3" x14ac:dyDescent="0.25">
      <c r="C140" t="s">
        <v>158</v>
      </c>
    </row>
    <row r="141" spans="3:3" x14ac:dyDescent="0.25">
      <c r="C141" t="s">
        <v>159</v>
      </c>
    </row>
    <row r="142" spans="3:3" x14ac:dyDescent="0.25">
      <c r="C142" t="s">
        <v>160</v>
      </c>
    </row>
    <row r="143" spans="3:3" x14ac:dyDescent="0.25">
      <c r="C143" t="s">
        <v>161</v>
      </c>
    </row>
    <row r="144" spans="3:3" x14ac:dyDescent="0.25">
      <c r="C144" t="s">
        <v>162</v>
      </c>
    </row>
    <row r="145" spans="3:3" x14ac:dyDescent="0.25">
      <c r="C145" t="s">
        <v>163</v>
      </c>
    </row>
    <row r="146" spans="3:3" x14ac:dyDescent="0.25">
      <c r="C146" t="s">
        <v>164</v>
      </c>
    </row>
    <row r="147" spans="3:3" x14ac:dyDescent="0.25">
      <c r="C147" t="s">
        <v>165</v>
      </c>
    </row>
    <row r="148" spans="3:3" x14ac:dyDescent="0.25">
      <c r="C148" t="s">
        <v>166</v>
      </c>
    </row>
    <row r="149" spans="3:3" x14ac:dyDescent="0.25">
      <c r="C149" t="s">
        <v>167</v>
      </c>
    </row>
    <row r="150" spans="3:3" x14ac:dyDescent="0.25">
      <c r="C150" t="s">
        <v>168</v>
      </c>
    </row>
    <row r="151" spans="3:3" x14ac:dyDescent="0.25">
      <c r="C151" t="s">
        <v>169</v>
      </c>
    </row>
    <row r="152" spans="3:3" x14ac:dyDescent="0.25">
      <c r="C152" t="s">
        <v>170</v>
      </c>
    </row>
    <row r="153" spans="3:3" x14ac:dyDescent="0.25">
      <c r="C153" t="s">
        <v>171</v>
      </c>
    </row>
    <row r="154" spans="3:3" x14ac:dyDescent="0.25">
      <c r="C154" t="s">
        <v>172</v>
      </c>
    </row>
    <row r="155" spans="3:3" x14ac:dyDescent="0.25">
      <c r="C155" t="s">
        <v>173</v>
      </c>
    </row>
    <row r="156" spans="3:3" x14ac:dyDescent="0.25">
      <c r="C156" t="s">
        <v>174</v>
      </c>
    </row>
    <row r="157" spans="3:3" x14ac:dyDescent="0.25">
      <c r="C157" t="s">
        <v>175</v>
      </c>
    </row>
    <row r="158" spans="3:3" x14ac:dyDescent="0.25">
      <c r="C158" t="s">
        <v>176</v>
      </c>
    </row>
    <row r="159" spans="3:3" x14ac:dyDescent="0.25">
      <c r="C159" t="s">
        <v>177</v>
      </c>
    </row>
    <row r="160" spans="3:3" x14ac:dyDescent="0.25">
      <c r="C160" t="s">
        <v>178</v>
      </c>
    </row>
    <row r="161" spans="3:3" x14ac:dyDescent="0.25">
      <c r="C161" t="s">
        <v>179</v>
      </c>
    </row>
    <row r="162" spans="3:3" x14ac:dyDescent="0.25">
      <c r="C162" t="s">
        <v>180</v>
      </c>
    </row>
    <row r="163" spans="3:3" x14ac:dyDescent="0.25">
      <c r="C163" t="s">
        <v>181</v>
      </c>
    </row>
    <row r="164" spans="3:3" x14ac:dyDescent="0.25">
      <c r="C164" t="s">
        <v>182</v>
      </c>
    </row>
    <row r="165" spans="3:3" x14ac:dyDescent="0.25">
      <c r="C165" t="s">
        <v>183</v>
      </c>
    </row>
    <row r="166" spans="3:3" x14ac:dyDescent="0.25">
      <c r="C166" t="s">
        <v>184</v>
      </c>
    </row>
    <row r="167" spans="3:3" x14ac:dyDescent="0.25">
      <c r="C167" t="s">
        <v>185</v>
      </c>
    </row>
    <row r="168" spans="3:3" x14ac:dyDescent="0.25">
      <c r="C168" t="s">
        <v>186</v>
      </c>
    </row>
    <row r="169" spans="3:3" x14ac:dyDescent="0.25">
      <c r="C169" t="s">
        <v>187</v>
      </c>
    </row>
    <row r="170" spans="3:3" x14ac:dyDescent="0.25">
      <c r="C170" t="s">
        <v>188</v>
      </c>
    </row>
    <row r="171" spans="3:3" x14ac:dyDescent="0.25">
      <c r="C171" t="s">
        <v>189</v>
      </c>
    </row>
    <row r="172" spans="3:3" x14ac:dyDescent="0.25">
      <c r="C172" t="s">
        <v>190</v>
      </c>
    </row>
    <row r="173" spans="3:3" x14ac:dyDescent="0.25">
      <c r="C173" t="s">
        <v>191</v>
      </c>
    </row>
    <row r="174" spans="3:3" x14ac:dyDescent="0.25">
      <c r="C174" t="s">
        <v>192</v>
      </c>
    </row>
    <row r="175" spans="3:3" x14ac:dyDescent="0.25">
      <c r="C175" t="s">
        <v>193</v>
      </c>
    </row>
    <row r="176" spans="3:3" x14ac:dyDescent="0.25">
      <c r="C176" t="s">
        <v>194</v>
      </c>
    </row>
    <row r="177" spans="3:3" x14ac:dyDescent="0.25">
      <c r="C177" t="s">
        <v>195</v>
      </c>
    </row>
    <row r="178" spans="3:3" x14ac:dyDescent="0.25">
      <c r="C178" t="s">
        <v>196</v>
      </c>
    </row>
    <row r="179" spans="3:3" x14ac:dyDescent="0.25">
      <c r="C179" t="s">
        <v>197</v>
      </c>
    </row>
    <row r="180" spans="3:3" x14ac:dyDescent="0.25">
      <c r="C180" t="s">
        <v>198</v>
      </c>
    </row>
    <row r="181" spans="3:3" x14ac:dyDescent="0.25">
      <c r="C181" t="s">
        <v>199</v>
      </c>
    </row>
    <row r="182" spans="3:3" x14ac:dyDescent="0.25">
      <c r="C182" t="s">
        <v>200</v>
      </c>
    </row>
    <row r="183" spans="3:3" x14ac:dyDescent="0.25">
      <c r="C183" t="s">
        <v>201</v>
      </c>
    </row>
    <row r="184" spans="3:3" x14ac:dyDescent="0.25">
      <c r="C184" t="s">
        <v>202</v>
      </c>
    </row>
    <row r="185" spans="3:3" x14ac:dyDescent="0.25">
      <c r="C185" t="s">
        <v>203</v>
      </c>
    </row>
    <row r="186" spans="3:3" x14ac:dyDescent="0.25">
      <c r="C186" t="s">
        <v>204</v>
      </c>
    </row>
    <row r="187" spans="3:3" x14ac:dyDescent="0.25">
      <c r="C187" t="s">
        <v>205</v>
      </c>
    </row>
    <row r="188" spans="3:3" x14ac:dyDescent="0.25">
      <c r="C188" t="s">
        <v>206</v>
      </c>
    </row>
    <row r="189" spans="3:3" x14ac:dyDescent="0.25">
      <c r="C189" t="s">
        <v>207</v>
      </c>
    </row>
    <row r="190" spans="3:3" x14ac:dyDescent="0.25">
      <c r="C190" t="s">
        <v>208</v>
      </c>
    </row>
    <row r="191" spans="3:3" x14ac:dyDescent="0.25">
      <c r="C191" t="s">
        <v>209</v>
      </c>
    </row>
    <row r="192" spans="3:3" x14ac:dyDescent="0.25">
      <c r="C192" t="s">
        <v>210</v>
      </c>
    </row>
    <row r="193" spans="3:3" x14ac:dyDescent="0.25">
      <c r="C193" t="s">
        <v>211</v>
      </c>
    </row>
    <row r="194" spans="3:3" x14ac:dyDescent="0.25">
      <c r="C194" t="s">
        <v>212</v>
      </c>
    </row>
    <row r="195" spans="3:3" x14ac:dyDescent="0.25">
      <c r="C195" t="s">
        <v>213</v>
      </c>
    </row>
    <row r="196" spans="3:3" x14ac:dyDescent="0.25">
      <c r="C196" t="s">
        <v>214</v>
      </c>
    </row>
    <row r="197" spans="3:3" x14ac:dyDescent="0.25">
      <c r="C197" t="s">
        <v>215</v>
      </c>
    </row>
    <row r="198" spans="3:3" x14ac:dyDescent="0.25">
      <c r="C198" t="s">
        <v>216</v>
      </c>
    </row>
    <row r="199" spans="3:3" x14ac:dyDescent="0.25">
      <c r="C199" t="s">
        <v>217</v>
      </c>
    </row>
    <row r="200" spans="3:3" x14ac:dyDescent="0.25">
      <c r="C200" t="s">
        <v>218</v>
      </c>
    </row>
    <row r="201" spans="3:3" x14ac:dyDescent="0.25">
      <c r="C201" t="s">
        <v>219</v>
      </c>
    </row>
    <row r="202" spans="3:3" x14ac:dyDescent="0.25">
      <c r="C202" t="s">
        <v>220</v>
      </c>
    </row>
    <row r="203" spans="3:3" x14ac:dyDescent="0.25">
      <c r="C203" t="s">
        <v>221</v>
      </c>
    </row>
    <row r="204" spans="3:3" x14ac:dyDescent="0.25">
      <c r="C204" t="s">
        <v>222</v>
      </c>
    </row>
    <row r="205" spans="3:3" x14ac:dyDescent="0.25">
      <c r="C205" t="s">
        <v>223</v>
      </c>
    </row>
    <row r="206" spans="3:3" x14ac:dyDescent="0.25">
      <c r="C206" t="s">
        <v>224</v>
      </c>
    </row>
    <row r="207" spans="3:3" x14ac:dyDescent="0.25">
      <c r="C207" t="s">
        <v>225</v>
      </c>
    </row>
    <row r="208" spans="3:3" x14ac:dyDescent="0.25">
      <c r="C208" t="s">
        <v>226</v>
      </c>
    </row>
    <row r="209" spans="3:3" x14ac:dyDescent="0.25">
      <c r="C209" t="s">
        <v>227</v>
      </c>
    </row>
    <row r="210" spans="3:3" x14ac:dyDescent="0.25">
      <c r="C210" t="s">
        <v>228</v>
      </c>
    </row>
    <row r="211" spans="3:3" x14ac:dyDescent="0.25">
      <c r="C211" t="s">
        <v>229</v>
      </c>
    </row>
    <row r="212" spans="3:3" x14ac:dyDescent="0.25">
      <c r="C212" t="s">
        <v>230</v>
      </c>
    </row>
    <row r="213" spans="3:3" x14ac:dyDescent="0.25">
      <c r="C213" t="s">
        <v>231</v>
      </c>
    </row>
    <row r="214" spans="3:3" x14ac:dyDescent="0.25">
      <c r="C214" t="s">
        <v>232</v>
      </c>
    </row>
    <row r="215" spans="3:3" x14ac:dyDescent="0.25">
      <c r="C215" t="s">
        <v>233</v>
      </c>
    </row>
    <row r="216" spans="3:3" x14ac:dyDescent="0.25">
      <c r="C216" t="s">
        <v>234</v>
      </c>
    </row>
    <row r="217" spans="3:3" x14ac:dyDescent="0.25">
      <c r="C217" t="s">
        <v>235</v>
      </c>
    </row>
    <row r="218" spans="3:3" x14ac:dyDescent="0.25">
      <c r="C218" t="s">
        <v>236</v>
      </c>
    </row>
    <row r="219" spans="3:3" x14ac:dyDescent="0.25">
      <c r="C219" t="s">
        <v>237</v>
      </c>
    </row>
    <row r="220" spans="3:3" x14ac:dyDescent="0.25">
      <c r="C220" t="s">
        <v>238</v>
      </c>
    </row>
    <row r="221" spans="3:3" x14ac:dyDescent="0.25">
      <c r="C221" t="s">
        <v>239</v>
      </c>
    </row>
    <row r="222" spans="3:3" x14ac:dyDescent="0.25">
      <c r="C222" t="s">
        <v>240</v>
      </c>
    </row>
    <row r="223" spans="3:3" x14ac:dyDescent="0.25">
      <c r="C223" t="s">
        <v>241</v>
      </c>
    </row>
    <row r="224" spans="3:3" x14ac:dyDescent="0.25">
      <c r="C224" t="s">
        <v>242</v>
      </c>
    </row>
    <row r="225" spans="3:3" x14ac:dyDescent="0.25">
      <c r="C225" t="s">
        <v>243</v>
      </c>
    </row>
    <row r="226" spans="3:3" x14ac:dyDescent="0.25">
      <c r="C226" t="s">
        <v>244</v>
      </c>
    </row>
    <row r="227" spans="3:3" x14ac:dyDescent="0.25">
      <c r="C227" t="s">
        <v>245</v>
      </c>
    </row>
    <row r="228" spans="3:3" x14ac:dyDescent="0.25">
      <c r="C228" t="s">
        <v>246</v>
      </c>
    </row>
    <row r="229" spans="3:3" x14ac:dyDescent="0.25">
      <c r="C229" t="s">
        <v>247</v>
      </c>
    </row>
    <row r="230" spans="3:3" x14ac:dyDescent="0.25">
      <c r="C230" t="s">
        <v>248</v>
      </c>
    </row>
    <row r="231" spans="3:3" x14ac:dyDescent="0.25">
      <c r="C231" t="s">
        <v>249</v>
      </c>
    </row>
    <row r="232" spans="3:3" x14ac:dyDescent="0.25">
      <c r="C232" t="s">
        <v>250</v>
      </c>
    </row>
    <row r="233" spans="3:3" x14ac:dyDescent="0.25">
      <c r="C233" t="s">
        <v>251</v>
      </c>
    </row>
    <row r="234" spans="3:3" x14ac:dyDescent="0.25">
      <c r="C234" t="s">
        <v>252</v>
      </c>
    </row>
    <row r="235" spans="3:3" x14ac:dyDescent="0.25">
      <c r="C235" t="s">
        <v>253</v>
      </c>
    </row>
    <row r="236" spans="3:3" x14ac:dyDescent="0.25">
      <c r="C236" t="s">
        <v>254</v>
      </c>
    </row>
    <row r="237" spans="3:3" x14ac:dyDescent="0.25">
      <c r="C237" t="s">
        <v>255</v>
      </c>
    </row>
    <row r="238" spans="3:3" x14ac:dyDescent="0.25">
      <c r="C238" t="s">
        <v>256</v>
      </c>
    </row>
    <row r="239" spans="3:3" x14ac:dyDescent="0.25">
      <c r="C239" t="s">
        <v>257</v>
      </c>
    </row>
    <row r="240" spans="3:3" x14ac:dyDescent="0.25">
      <c r="C240" t="s">
        <v>258</v>
      </c>
    </row>
    <row r="241" spans="3:3" x14ac:dyDescent="0.25">
      <c r="C241" t="s">
        <v>259</v>
      </c>
    </row>
    <row r="242" spans="3:3" x14ac:dyDescent="0.25">
      <c r="C242" t="s">
        <v>260</v>
      </c>
    </row>
    <row r="243" spans="3:3" x14ac:dyDescent="0.25">
      <c r="C243" t="s">
        <v>261</v>
      </c>
    </row>
    <row r="244" spans="3:3" x14ac:dyDescent="0.25">
      <c r="C244" t="s">
        <v>262</v>
      </c>
    </row>
    <row r="245" spans="3:3" x14ac:dyDescent="0.25">
      <c r="C245" t="s">
        <v>263</v>
      </c>
    </row>
    <row r="246" spans="3:3" x14ac:dyDescent="0.25">
      <c r="C246" t="s">
        <v>264</v>
      </c>
    </row>
    <row r="247" spans="3:3" x14ac:dyDescent="0.25">
      <c r="C247" t="s">
        <v>265</v>
      </c>
    </row>
    <row r="248" spans="3:3" x14ac:dyDescent="0.25">
      <c r="C248" t="s">
        <v>266</v>
      </c>
    </row>
    <row r="249" spans="3:3" x14ac:dyDescent="0.25">
      <c r="C249" t="s">
        <v>267</v>
      </c>
    </row>
    <row r="250" spans="3:3" x14ac:dyDescent="0.25">
      <c r="C250" t="s">
        <v>268</v>
      </c>
    </row>
    <row r="251" spans="3:3" x14ac:dyDescent="0.25">
      <c r="C251" t="s">
        <v>269</v>
      </c>
    </row>
    <row r="252" spans="3:3" x14ac:dyDescent="0.25">
      <c r="C252" t="s">
        <v>270</v>
      </c>
    </row>
    <row r="253" spans="3:3" x14ac:dyDescent="0.25">
      <c r="C253" t="s">
        <v>271</v>
      </c>
    </row>
    <row r="254" spans="3:3" x14ac:dyDescent="0.25">
      <c r="C254" t="s">
        <v>272</v>
      </c>
    </row>
    <row r="255" spans="3:3" x14ac:dyDescent="0.25">
      <c r="C255" t="s">
        <v>273</v>
      </c>
    </row>
    <row r="256" spans="3:3" x14ac:dyDescent="0.25">
      <c r="C256" t="s">
        <v>274</v>
      </c>
    </row>
    <row r="257" spans="3:3" x14ac:dyDescent="0.25">
      <c r="C257" t="s">
        <v>275</v>
      </c>
    </row>
    <row r="258" spans="3:3" x14ac:dyDescent="0.25">
      <c r="C258" t="s">
        <v>276</v>
      </c>
    </row>
    <row r="259" spans="3:3" x14ac:dyDescent="0.25">
      <c r="C259" t="s">
        <v>277</v>
      </c>
    </row>
    <row r="260" spans="3:3" x14ac:dyDescent="0.25">
      <c r="C260" t="s">
        <v>278</v>
      </c>
    </row>
    <row r="261" spans="3:3" x14ac:dyDescent="0.25">
      <c r="C261" t="s">
        <v>279</v>
      </c>
    </row>
    <row r="262" spans="3:3" x14ac:dyDescent="0.25">
      <c r="C262" t="s">
        <v>280</v>
      </c>
    </row>
    <row r="263" spans="3:3" x14ac:dyDescent="0.25">
      <c r="C263" t="s">
        <v>281</v>
      </c>
    </row>
    <row r="264" spans="3:3" x14ac:dyDescent="0.25">
      <c r="C264" t="s">
        <v>282</v>
      </c>
    </row>
    <row r="265" spans="3:3" x14ac:dyDescent="0.25">
      <c r="C265" t="s">
        <v>283</v>
      </c>
    </row>
    <row r="266" spans="3:3" x14ac:dyDescent="0.25">
      <c r="C266" t="s">
        <v>284</v>
      </c>
    </row>
    <row r="267" spans="3:3" x14ac:dyDescent="0.25">
      <c r="C267" t="s">
        <v>285</v>
      </c>
    </row>
    <row r="268" spans="3:3" x14ac:dyDescent="0.25">
      <c r="C268" t="s">
        <v>286</v>
      </c>
    </row>
    <row r="269" spans="3:3" x14ac:dyDescent="0.25">
      <c r="C269" t="s">
        <v>287</v>
      </c>
    </row>
    <row r="270" spans="3:3" x14ac:dyDescent="0.25">
      <c r="C270" t="s">
        <v>288</v>
      </c>
    </row>
    <row r="271" spans="3:3" x14ac:dyDescent="0.25">
      <c r="C271" t="s">
        <v>289</v>
      </c>
    </row>
    <row r="272" spans="3:3" x14ac:dyDescent="0.25">
      <c r="C272" t="s">
        <v>290</v>
      </c>
    </row>
    <row r="273" spans="3:3" x14ac:dyDescent="0.25">
      <c r="C273" t="s">
        <v>291</v>
      </c>
    </row>
    <row r="274" spans="3:3" x14ac:dyDescent="0.25">
      <c r="C274" t="s">
        <v>292</v>
      </c>
    </row>
    <row r="275" spans="3:3" x14ac:dyDescent="0.25">
      <c r="C275" t="s">
        <v>293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1</vt:lpstr>
      <vt:lpstr>ბიუჯეტი</vt:lpstr>
      <vt:lpstr>ბიუჯეტის დასაბუთება</vt:lpstr>
      <vt:lpstr>გეგმა გრაფიკი</vt:lpstr>
      <vt:lpstr>Sheet2</vt:lpstr>
      <vt:lpstr>Sheet3</vt:lpstr>
      <vt:lpstr>Sheet1</vt:lpstr>
      <vt:lpstr>Data</vt:lpstr>
      <vt:lpstr>Directions</vt:lpstr>
      <vt:lpstr>Month</vt:lpstr>
      <vt:lpstr>orgtypes</vt:lpstr>
      <vt:lpstr>ბიუჯეტი!Print_Area</vt:lpstr>
      <vt:lpstr>'გეგმა გრაფიკი'!Print_Area</vt:lpstr>
      <vt:lpstr>YesNo</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Ekaterine Butliashvili</cp:lastModifiedBy>
  <cp:lastPrinted>2017-06-22T13:38:02Z</cp:lastPrinted>
  <dcterms:created xsi:type="dcterms:W3CDTF">2015-02-06T06:58:34Z</dcterms:created>
  <dcterms:modified xsi:type="dcterms:W3CDTF">2017-06-22T13:38:26Z</dcterms:modified>
</cp:coreProperties>
</file>