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Budget" sheetId="1" r:id="rId1"/>
    <sheet name="Sheet2" sheetId="2" state="hidden" r:id="rId2"/>
  </sheets>
  <definedNames>
    <definedName name="valuta">Sheet2!$A$1:$A$46</definedName>
  </definedNames>
  <calcPr calcId="152511"/>
</workbook>
</file>

<file path=xl/calcChain.xml><?xml version="1.0" encoding="utf-8"?>
<calcChain xmlns="http://schemas.openxmlformats.org/spreadsheetml/2006/main">
  <c r="G14" i="1" l="1"/>
  <c r="G15" i="1"/>
  <c r="E6" i="1"/>
  <c r="E7" i="1"/>
  <c r="J15" i="1" l="1"/>
  <c r="J14" i="1"/>
  <c r="F14" i="1"/>
  <c r="F15" i="1"/>
  <c r="H5" i="1"/>
  <c r="H6" i="1"/>
  <c r="H7" i="1"/>
  <c r="H4" i="1"/>
  <c r="E5" i="1"/>
  <c r="E4" i="1"/>
  <c r="F30" i="2"/>
  <c r="D19" i="1" l="1"/>
  <c r="D18" i="1"/>
</calcChain>
</file>

<file path=xl/sharedStrings.xml><?xml version="1.0" encoding="utf-8"?>
<sst xmlns="http://schemas.openxmlformats.org/spreadsheetml/2006/main" count="79" uniqueCount="67">
  <si>
    <t>N</t>
  </si>
  <si>
    <t>ხარჯვის კატეგორია</t>
  </si>
  <si>
    <t>თანხა</t>
  </si>
  <si>
    <t>ვალუტა</t>
  </si>
  <si>
    <t>თანხა ლარში</t>
  </si>
  <si>
    <t>ფონდიდან მოთხოვნილი თანხა</t>
  </si>
  <si>
    <t>დაფინანსების სხვა წყარო (თანადაფინანსება)</t>
  </si>
  <si>
    <t>მგზავრობის ხარჯები</t>
  </si>
  <si>
    <t>ღონისძიებაზე სარეგისტრაციო გადასახადი</t>
  </si>
  <si>
    <t>ვიზა</t>
  </si>
  <si>
    <t>სამოგზაურო დაზღვევა</t>
  </si>
  <si>
    <t>სადღეღამისო ხარჯები (1კაცი/1 დღე)</t>
  </si>
  <si>
    <t>საცხოვრებელი ფართის დიქარევის/ სასტუმროს ხარჯი (1 კაცი/ 1 დღე</t>
  </si>
  <si>
    <t>დღეების რაოდენობა</t>
  </si>
  <si>
    <t>ჯამი ვალუტაში</t>
  </si>
  <si>
    <t>ჯამი ლარში</t>
  </si>
  <si>
    <t xml:space="preserve">1 კაცი/ 1 დღე თანხა </t>
  </si>
  <si>
    <t>განმცხადებლის შენიშვნა (საჭიროების შემთხვევაში):</t>
  </si>
  <si>
    <r>
      <t>ბიუჯეტი</t>
    </r>
    <r>
      <rPr>
        <b/>
        <sz val="9"/>
        <color theme="1"/>
        <rFont val="Calibri"/>
        <family val="2"/>
        <scheme val="minor"/>
      </rPr>
      <t xml:space="preserve"> </t>
    </r>
  </si>
  <si>
    <t>სულ ფონდიდან მოთხოვნილი თანხა (ლარში):</t>
  </si>
  <si>
    <t>სულ თანადაფინანსება (ლარში)</t>
  </si>
  <si>
    <t>1. AED 10 არაბეთის გაერთიანებული საამიროების დირჰამი</t>
  </si>
  <si>
    <t>2. AMD 1000 სომხური დრამი</t>
  </si>
  <si>
    <t>3. AUD 1 ავსტრალიური დოლარი</t>
  </si>
  <si>
    <t>4. AZN 1 აზერბაიჯანული მანათი</t>
  </si>
  <si>
    <t>5. BGN 1 ბულგარული ლევი</t>
  </si>
  <si>
    <t>6. BRL 1 ბრაზილიური რიალი</t>
  </si>
  <si>
    <t>7. BYR 10000 ბელარუსული რუბლი</t>
  </si>
  <si>
    <t>8. CAD 1 კანადური დოლარი</t>
  </si>
  <si>
    <t>9. CHF 1 შვეიცარიული ფრანკი</t>
  </si>
  <si>
    <t>10. CNY 10 ჩინური იუანი</t>
  </si>
  <si>
    <t>11. CZK 10 ჩეხური კრონა</t>
  </si>
  <si>
    <t>12. DKK 10 დანიური კრონი</t>
  </si>
  <si>
    <t>13. EGP 10 ეგვიპტური გირვანქა</t>
  </si>
  <si>
    <t>14. EUR 1 ევრო</t>
  </si>
  <si>
    <t>15. GBP 1 დიდი ბრიტანეთის გირვანქა სტერლინგი</t>
  </si>
  <si>
    <t>16. GEL ლარი</t>
  </si>
  <si>
    <t>17. HKD 10 ჰონკონგური დოლარი</t>
  </si>
  <si>
    <t>18. HUF 100 უნგრული ფორინტი</t>
  </si>
  <si>
    <t>19. ILS 10 ისრაელის შეკელი</t>
  </si>
  <si>
    <t>20. INR 100 ინდური რუპია</t>
  </si>
  <si>
    <t>21. IRR 10000 ირანული რიალი</t>
  </si>
  <si>
    <t>22. ISK 100 ისლანდიური კრონი</t>
  </si>
  <si>
    <t>23. JPY 100 იაპონური იენი</t>
  </si>
  <si>
    <t>24. KGS 100 ყირგიზული სომი</t>
  </si>
  <si>
    <t>25. KRW 1000 სამხრეთ კორეული ვონი</t>
  </si>
  <si>
    <t>26. KWD 1 ქუვეითური დინარი</t>
  </si>
  <si>
    <t>27. KZT 100 ყაზახური ტენგე</t>
  </si>
  <si>
    <t>28. LTL 10 ლიტვური ლიტი</t>
  </si>
  <si>
    <t>29. LVL 1 ლატვიური ლატი</t>
  </si>
  <si>
    <t>30. MDL 10 მოლდოვური ლეი</t>
  </si>
  <si>
    <t>31. NOK 10 ნორვეგიული კრონი</t>
  </si>
  <si>
    <t>32. NZD 1 ახალზელანდიური დოლარი</t>
  </si>
  <si>
    <t>33. PLN 10 პოლონური ზლოტი</t>
  </si>
  <si>
    <t>34. QAR 10 კატარული რიალი</t>
  </si>
  <si>
    <t>35. RON 10 რუმინული ლეი</t>
  </si>
  <si>
    <t>36. RSD 100 სერბიული დინარი</t>
  </si>
  <si>
    <t>37. RUB 100 რუსული რუბლი</t>
  </si>
  <si>
    <t>38. SEK 10 შვედური კრონი</t>
  </si>
  <si>
    <t>39. SGD 1 სინგაპურული დოლარი</t>
  </si>
  <si>
    <t>40. TJS 10 ტაჯიკური სომონი</t>
  </si>
  <si>
    <t>41. TMT 10 თურქმენული მანათი</t>
  </si>
  <si>
    <t>42. TRY 1 თურქული ლირა</t>
  </si>
  <si>
    <t>43. UAH 10 უკრაინული გრივნა</t>
  </si>
  <si>
    <t>44. USD 1 აშშ დოლარი</t>
  </si>
  <si>
    <t>45. UZS 1000 უზბეკური სუმი</t>
  </si>
  <si>
    <t>46. ZAR 10 სამხრეთაფრიკული რანდი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</si>
</sst>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F8" sqref="F8"/>
    </sheetView>
  </sheetViews>
  <sheetFormatPr defaultRowHeight="15" x14ac:dyDescent="0.25"/>
  <cols>
    <col min="1" max="1" width="5.5703125" customWidth="1"/>
    <col min="2" max="2" width="28.5703125" customWidth="1"/>
    <col min="3" max="3" width="11" customWidth="1"/>
    <col min="4" max="4" width="29.28515625" customWidth="1"/>
    <col min="5" max="5" width="27.28515625" customWidth="1"/>
    <col min="7" max="7" width="19.42578125" customWidth="1"/>
    <col min="8" max="8" width="13.85546875" customWidth="1"/>
    <col min="9" max="9" width="21.7109375" customWidth="1"/>
    <col min="10" max="10" width="11.28515625" customWidth="1"/>
  </cols>
  <sheetData>
    <row r="1" spans="1:10" s="4" customFormat="1" ht="49.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3"/>
      <c r="J1" s="3"/>
    </row>
    <row r="2" spans="1:10" s="5" customFormat="1" ht="39.75" customHeight="1" x14ac:dyDescent="0.25">
      <c r="A2" s="15" t="s">
        <v>5</v>
      </c>
      <c r="B2" s="16"/>
      <c r="C2" s="16"/>
      <c r="D2" s="16"/>
      <c r="E2" s="17"/>
      <c r="F2" s="15" t="s">
        <v>6</v>
      </c>
      <c r="G2" s="16"/>
      <c r="H2" s="17"/>
    </row>
    <row r="3" spans="1:10" s="5" customFormat="1" ht="12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</v>
      </c>
      <c r="G3" s="6" t="s">
        <v>3</v>
      </c>
      <c r="H3" s="6" t="s">
        <v>4</v>
      </c>
    </row>
    <row r="4" spans="1:10" s="5" customFormat="1" ht="22.5" customHeight="1" x14ac:dyDescent="0.25">
      <c r="A4" s="6">
        <v>1</v>
      </c>
      <c r="B4" s="6" t="s">
        <v>7</v>
      </c>
      <c r="C4" s="6"/>
      <c r="D4" s="6"/>
      <c r="E4" s="2">
        <f>IF(ISBLANK(D4),0,C4*INDEX(Sheet2!$A$1:D$46,LEFT(D4,FIND(".",D4:D4,1)-1),4))</f>
        <v>0</v>
      </c>
      <c r="F4" s="6"/>
      <c r="G4" s="6"/>
      <c r="H4" s="2">
        <f>IF(ISBLANK(G4),0,F4*INDEX(Sheet2!$A$1:G$46,LEFT(G4,FIND(".",G4:G4,1)-1),4))</f>
        <v>0</v>
      </c>
      <c r="I4" s="4"/>
    </row>
    <row r="5" spans="1:10" s="5" customFormat="1" ht="24" x14ac:dyDescent="0.25">
      <c r="A5" s="6">
        <v>2</v>
      </c>
      <c r="B5" s="6" t="s">
        <v>8</v>
      </c>
      <c r="C5" s="6"/>
      <c r="D5" s="6"/>
      <c r="E5" s="2">
        <f>IF(ISBLANK(D5),0,C5*INDEX(Sheet2!$A$1:D$46,LEFT(D5,FIND(".",D5:D5,1)-1),4))</f>
        <v>0</v>
      </c>
      <c r="F5" s="6"/>
      <c r="G5" s="6"/>
      <c r="H5" s="2">
        <f>IF(ISBLANK(G5),0,F5*INDEX(Sheet2!$A$1:G$46,LEFT(G5,FIND(".",G5:G5,1)-1),4))</f>
        <v>0</v>
      </c>
    </row>
    <row r="6" spans="1:10" s="5" customFormat="1" ht="16.5" customHeight="1" x14ac:dyDescent="0.25">
      <c r="A6" s="6">
        <v>3</v>
      </c>
      <c r="B6" s="6" t="s">
        <v>9</v>
      </c>
      <c r="C6" s="6"/>
      <c r="D6" s="6"/>
      <c r="E6" s="2">
        <f>IF(ISBLANK(D6),0,C6*INDEX(Sheet2!$A$1:D$46,LEFT(D6,FIND(".",D6:D6,1)-1),4))</f>
        <v>0</v>
      </c>
      <c r="F6" s="6"/>
      <c r="G6" s="6"/>
      <c r="H6" s="2">
        <f>IF(ISBLANK(G6),0,F6*INDEX(Sheet2!$A$1:G$46,LEFT(G6,FIND(".",G6:G6,1)-1),4))</f>
        <v>0</v>
      </c>
    </row>
    <row r="7" spans="1:10" s="5" customFormat="1" ht="12" x14ac:dyDescent="0.25">
      <c r="A7" s="6">
        <v>4</v>
      </c>
      <c r="B7" s="6" t="s">
        <v>10</v>
      </c>
      <c r="C7" s="6"/>
      <c r="D7" s="6"/>
      <c r="E7" s="2">
        <f>IF(ISBLANK(D7),0,C7*INDEX(Sheet2!$A$1:D$46,LEFT(D7,FIND(".",D7:D7,1)-1),4))</f>
        <v>0</v>
      </c>
      <c r="F7" s="6"/>
      <c r="G7" s="6"/>
      <c r="H7" s="2">
        <f>IF(ISBLANK(G7),0,F7*INDEX(Sheet2!$A$1:G$46,LEFT(G7,FIND(".",G7:G7,1)-1),4))</f>
        <v>0</v>
      </c>
    </row>
    <row r="8" spans="1:10" s="5" customFormat="1" ht="12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5" customFormat="1" ht="12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5" customFormat="1" ht="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5" customFormat="1" ht="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5" customFormat="1" ht="36" customHeight="1" x14ac:dyDescent="0.25">
      <c r="A12" s="14" t="s">
        <v>5</v>
      </c>
      <c r="B12" s="14"/>
      <c r="C12" s="14"/>
      <c r="D12" s="14"/>
      <c r="E12" s="14"/>
      <c r="F12" s="14"/>
      <c r="G12" s="14"/>
      <c r="H12" s="14" t="s">
        <v>6</v>
      </c>
      <c r="I12" s="14"/>
      <c r="J12" s="14"/>
    </row>
    <row r="13" spans="1:10" s="5" customFormat="1" ht="36" x14ac:dyDescent="0.25">
      <c r="A13" s="6" t="s">
        <v>0</v>
      </c>
      <c r="B13" s="6" t="s">
        <v>1</v>
      </c>
      <c r="C13" s="6" t="s">
        <v>13</v>
      </c>
      <c r="D13" s="6" t="s">
        <v>16</v>
      </c>
      <c r="E13" s="6" t="s">
        <v>3</v>
      </c>
      <c r="F13" s="6" t="s">
        <v>14</v>
      </c>
      <c r="G13" s="6" t="s">
        <v>15</v>
      </c>
      <c r="H13" s="6" t="s">
        <v>2</v>
      </c>
      <c r="I13" s="6" t="s">
        <v>3</v>
      </c>
      <c r="J13" s="6" t="s">
        <v>4</v>
      </c>
    </row>
    <row r="14" spans="1:10" s="5" customFormat="1" ht="36" x14ac:dyDescent="0.25">
      <c r="A14" s="6">
        <v>5</v>
      </c>
      <c r="B14" s="6" t="s">
        <v>11</v>
      </c>
      <c r="C14" s="6"/>
      <c r="D14" s="6"/>
      <c r="E14" s="6"/>
      <c r="F14" s="2">
        <f>C14*D14</f>
        <v>0</v>
      </c>
      <c r="G14" s="2">
        <f>IF(ISBLANK(E14),0,F14*INDEX(Sheet2!$A$1:F$46,LEFT(E14,FIND(".",E14,1)-1),4))</f>
        <v>0</v>
      </c>
      <c r="H14" s="6"/>
      <c r="I14" s="6" t="s">
        <v>21</v>
      </c>
      <c r="J14" s="2">
        <f>IF(ISBLANK(I14),0,H14*INDEX(Sheet2!$A$1:I$46,LEFT(I14,FIND(".",I14:I14,1)-1),4))</f>
        <v>0</v>
      </c>
    </row>
    <row r="15" spans="1:10" s="5" customFormat="1" ht="36" x14ac:dyDescent="0.25">
      <c r="A15" s="6">
        <v>6</v>
      </c>
      <c r="B15" s="6" t="s">
        <v>12</v>
      </c>
      <c r="C15" s="6"/>
      <c r="D15" s="6"/>
      <c r="E15" s="6"/>
      <c r="F15" s="2">
        <f>C15*D15</f>
        <v>0</v>
      </c>
      <c r="G15" s="2">
        <f>IF(ISBLANK(E15),0,F15*INDEX(Sheet2!$A$1:F$46,LEFT(E15,FIND(".",E15,1)-1),4))</f>
        <v>0</v>
      </c>
      <c r="H15" s="6"/>
      <c r="I15" s="6"/>
      <c r="J15" s="2">
        <f>IF(ISBLANK(I15),0,H15*INDEX(Sheet2!$A$1:I$46,LEFT(I15,FIND(".",I15:I15,1)-1),4))</f>
        <v>0</v>
      </c>
    </row>
    <row r="16" spans="1:10" s="5" customFormat="1" ht="12" x14ac:dyDescent="0.25"/>
    <row r="17" spans="1:10" s="8" customFormat="1" ht="12" x14ac:dyDescent="0.2"/>
    <row r="18" spans="1:10" s="8" customFormat="1" ht="22.5" customHeight="1" x14ac:dyDescent="0.2">
      <c r="A18" s="9" t="s">
        <v>19</v>
      </c>
      <c r="B18" s="9"/>
      <c r="C18" s="9"/>
      <c r="D18" s="10">
        <f>SUM(E4:E7)+SUM(G14:G15)</f>
        <v>0</v>
      </c>
      <c r="E18" s="9"/>
      <c r="F18" s="9"/>
      <c r="G18" s="9"/>
      <c r="H18" s="9"/>
      <c r="I18" s="9"/>
      <c r="J18" s="9"/>
    </row>
    <row r="19" spans="1:10" s="4" customFormat="1" ht="39.75" customHeight="1" x14ac:dyDescent="0.25">
      <c r="A19" s="9" t="s">
        <v>20</v>
      </c>
      <c r="B19" s="9"/>
      <c r="C19" s="9"/>
      <c r="D19" s="10">
        <f>SUM(H4:H7)+SUM(J14:J15)</f>
        <v>0</v>
      </c>
      <c r="E19" s="9"/>
      <c r="F19" s="9"/>
      <c r="G19" s="9"/>
      <c r="H19" s="9"/>
      <c r="I19" s="9"/>
      <c r="J19" s="9"/>
    </row>
    <row r="20" spans="1:10" s="4" customFormat="1" ht="78.75" customHeight="1" x14ac:dyDescent="0.25">
      <c r="A20" s="12" t="s">
        <v>17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59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sheet="1" objects="1" scenarios="1"/>
  <mergeCells count="7">
    <mergeCell ref="A1:H1"/>
    <mergeCell ref="A20:J20"/>
    <mergeCell ref="A21:J21"/>
    <mergeCell ref="H12:J12"/>
    <mergeCell ref="A12:G12"/>
    <mergeCell ref="A2:E2"/>
    <mergeCell ref="F2:H2"/>
  </mergeCells>
  <dataValidations count="1">
    <dataValidation type="list" allowBlank="1" showInputMessage="1" showErrorMessage="1" sqref="D4:D7 E14:E15 I14:I15 G4:G7">
      <formula1>valuta</formula1>
    </dataValidation>
  </dataValidation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14" sqref="D14"/>
    </sheetView>
  </sheetViews>
  <sheetFormatPr defaultRowHeight="15" x14ac:dyDescent="0.25"/>
  <cols>
    <col min="1" max="1" width="50.42578125" customWidth="1"/>
    <col min="4" max="4" width="17.140625" customWidth="1"/>
  </cols>
  <sheetData>
    <row r="1" spans="1:4" x14ac:dyDescent="0.25">
      <c r="A1" t="s">
        <v>21</v>
      </c>
      <c r="B1">
        <v>10</v>
      </c>
      <c r="C1">
        <v>6.57</v>
      </c>
      <c r="D1" s="1">
        <v>0.65700000000000003</v>
      </c>
    </row>
    <row r="2" spans="1:4" x14ac:dyDescent="0.25">
      <c r="A2" t="s">
        <v>22</v>
      </c>
      <c r="B2">
        <v>1000</v>
      </c>
      <c r="C2">
        <v>5</v>
      </c>
      <c r="D2" s="1">
        <v>5.0000000000000001E-3</v>
      </c>
    </row>
    <row r="3" spans="1:4" x14ac:dyDescent="0.25">
      <c r="A3" t="s">
        <v>23</v>
      </c>
      <c r="B3">
        <v>1</v>
      </c>
      <c r="C3">
        <v>1.69</v>
      </c>
      <c r="D3" s="1">
        <v>1.69</v>
      </c>
    </row>
    <row r="4" spans="1:4" x14ac:dyDescent="0.25">
      <c r="A4" t="s">
        <v>24</v>
      </c>
      <c r="B4">
        <v>1</v>
      </c>
      <c r="C4">
        <v>1.51</v>
      </c>
      <c r="D4" s="1">
        <v>1.51</v>
      </c>
    </row>
    <row r="5" spans="1:4" x14ac:dyDescent="0.25">
      <c r="A5" t="s">
        <v>25</v>
      </c>
      <c r="B5">
        <v>1</v>
      </c>
      <c r="C5">
        <v>1.33</v>
      </c>
      <c r="D5" s="1">
        <v>1.33</v>
      </c>
    </row>
    <row r="6" spans="1:4" x14ac:dyDescent="0.25">
      <c r="A6" t="s">
        <v>26</v>
      </c>
      <c r="B6">
        <v>1</v>
      </c>
      <c r="C6">
        <v>0.6</v>
      </c>
      <c r="D6" s="1">
        <v>0.6</v>
      </c>
    </row>
    <row r="7" spans="1:4" x14ac:dyDescent="0.25">
      <c r="A7" t="s">
        <v>27</v>
      </c>
      <c r="B7">
        <v>10000</v>
      </c>
      <c r="C7">
        <v>1.25</v>
      </c>
      <c r="D7" s="1">
        <v>1.25E-4</v>
      </c>
    </row>
    <row r="8" spans="1:4" x14ac:dyDescent="0.25">
      <c r="A8" t="s">
        <v>28</v>
      </c>
      <c r="B8">
        <v>1</v>
      </c>
      <c r="C8">
        <v>1.69</v>
      </c>
      <c r="D8" s="1">
        <v>1.69</v>
      </c>
    </row>
    <row r="9" spans="1:4" x14ac:dyDescent="0.25">
      <c r="A9" t="s">
        <v>29</v>
      </c>
      <c r="B9">
        <v>1</v>
      </c>
      <c r="C9">
        <v>2.39</v>
      </c>
      <c r="D9" s="1">
        <v>2.39</v>
      </c>
    </row>
    <row r="10" spans="1:4" x14ac:dyDescent="0.25">
      <c r="A10" t="s">
        <v>30</v>
      </c>
      <c r="B10">
        <v>10</v>
      </c>
      <c r="C10">
        <v>3.67</v>
      </c>
      <c r="D10" s="1">
        <v>0.36699999999999999</v>
      </c>
    </row>
    <row r="11" spans="1:4" x14ac:dyDescent="0.25">
      <c r="A11" t="s">
        <v>31</v>
      </c>
      <c r="B11">
        <v>10</v>
      </c>
      <c r="C11">
        <v>0.96</v>
      </c>
      <c r="D11" s="1">
        <v>9.6000000000000002E-2</v>
      </c>
    </row>
    <row r="12" spans="1:4" x14ac:dyDescent="0.25">
      <c r="A12" t="s">
        <v>32</v>
      </c>
      <c r="B12">
        <v>10</v>
      </c>
      <c r="C12">
        <v>3.5</v>
      </c>
      <c r="D12" s="1">
        <v>0.35</v>
      </c>
    </row>
    <row r="13" spans="1:4" x14ac:dyDescent="0.25">
      <c r="A13" t="s">
        <v>33</v>
      </c>
      <c r="B13">
        <v>10</v>
      </c>
      <c r="C13">
        <v>3.09</v>
      </c>
      <c r="D13" s="1">
        <v>0.309</v>
      </c>
    </row>
    <row r="14" spans="1:4" x14ac:dyDescent="0.25">
      <c r="A14" t="s">
        <v>34</v>
      </c>
      <c r="B14">
        <v>1</v>
      </c>
      <c r="C14">
        <v>2.61</v>
      </c>
      <c r="D14" s="1">
        <v>2.61</v>
      </c>
    </row>
    <row r="15" spans="1:4" x14ac:dyDescent="0.25">
      <c r="A15" t="s">
        <v>35</v>
      </c>
      <c r="B15">
        <v>1</v>
      </c>
      <c r="C15">
        <v>3.48</v>
      </c>
      <c r="D15" s="1">
        <v>3.48</v>
      </c>
    </row>
    <row r="16" spans="1:4" x14ac:dyDescent="0.25">
      <c r="A16" t="s">
        <v>36</v>
      </c>
      <c r="B16">
        <v>1</v>
      </c>
      <c r="C16">
        <v>1</v>
      </c>
      <c r="D16" s="1">
        <v>1</v>
      </c>
    </row>
    <row r="17" spans="1:6" x14ac:dyDescent="0.25">
      <c r="A17" t="s">
        <v>37</v>
      </c>
      <c r="B17">
        <v>10</v>
      </c>
      <c r="C17">
        <v>3.11</v>
      </c>
      <c r="D17" s="1">
        <v>0.311</v>
      </c>
    </row>
    <row r="18" spans="1:6" x14ac:dyDescent="0.25">
      <c r="A18" t="s">
        <v>38</v>
      </c>
      <c r="B18">
        <v>100</v>
      </c>
      <c r="C18">
        <v>0.82</v>
      </c>
      <c r="D18" s="1">
        <v>8.199999999999999E-3</v>
      </c>
    </row>
    <row r="19" spans="1:6" x14ac:dyDescent="0.25">
      <c r="A19" t="s">
        <v>39</v>
      </c>
      <c r="B19">
        <v>10</v>
      </c>
      <c r="C19">
        <v>6.13</v>
      </c>
      <c r="D19" s="1">
        <v>0.61299999999999999</v>
      </c>
    </row>
    <row r="20" spans="1:6" x14ac:dyDescent="0.25">
      <c r="A20" t="s">
        <v>40</v>
      </c>
      <c r="B20">
        <v>100</v>
      </c>
      <c r="C20">
        <v>3.61</v>
      </c>
      <c r="D20" s="1">
        <v>3.61E-2</v>
      </c>
    </row>
    <row r="21" spans="1:6" x14ac:dyDescent="0.25">
      <c r="A21" t="s">
        <v>41</v>
      </c>
      <c r="B21">
        <v>10000</v>
      </c>
      <c r="C21">
        <v>0.8</v>
      </c>
      <c r="D21" s="1">
        <v>8.0000000000000007E-5</v>
      </c>
    </row>
    <row r="22" spans="1:6" x14ac:dyDescent="0.25">
      <c r="A22" t="s">
        <v>42</v>
      </c>
      <c r="B22">
        <v>100</v>
      </c>
      <c r="C22">
        <v>1.84</v>
      </c>
      <c r="D22" s="1">
        <v>1.84E-2</v>
      </c>
    </row>
    <row r="23" spans="1:6" x14ac:dyDescent="0.25">
      <c r="A23" t="s">
        <v>43</v>
      </c>
      <c r="B23">
        <v>100</v>
      </c>
      <c r="C23">
        <v>2.04</v>
      </c>
      <c r="D23" s="1">
        <v>2.0400000000000001E-2</v>
      </c>
    </row>
    <row r="24" spans="1:6" x14ac:dyDescent="0.25">
      <c r="A24" t="s">
        <v>44</v>
      </c>
      <c r="B24">
        <v>100</v>
      </c>
      <c r="C24">
        <v>3.18</v>
      </c>
      <c r="D24" s="1">
        <v>3.1800000000000002E-2</v>
      </c>
    </row>
    <row r="25" spans="1:6" x14ac:dyDescent="0.25">
      <c r="A25" t="s">
        <v>45</v>
      </c>
      <c r="B25">
        <v>1000</v>
      </c>
      <c r="C25">
        <v>2</v>
      </c>
      <c r="D25" s="1">
        <v>2E-3</v>
      </c>
    </row>
    <row r="26" spans="1:6" x14ac:dyDescent="0.25">
      <c r="A26" t="s">
        <v>46</v>
      </c>
      <c r="B26">
        <v>1</v>
      </c>
      <c r="C26">
        <v>7.94</v>
      </c>
      <c r="D26" s="1">
        <v>7.94</v>
      </c>
    </row>
    <row r="27" spans="1:6" x14ac:dyDescent="0.25">
      <c r="A27" t="s">
        <v>47</v>
      </c>
      <c r="B27">
        <v>100</v>
      </c>
      <c r="C27">
        <v>0.67</v>
      </c>
      <c r="D27" s="1">
        <v>6.7000000000000002E-3</v>
      </c>
    </row>
    <row r="28" spans="1:6" x14ac:dyDescent="0.25">
      <c r="A28" t="s">
        <v>48</v>
      </c>
      <c r="B28">
        <v>10</v>
      </c>
      <c r="C28">
        <v>6.62</v>
      </c>
      <c r="D28" s="1">
        <v>0.66200000000000003</v>
      </c>
    </row>
    <row r="29" spans="1:6" x14ac:dyDescent="0.25">
      <c r="A29" t="s">
        <v>49</v>
      </c>
      <c r="B29">
        <v>1</v>
      </c>
      <c r="C29">
        <v>3.37</v>
      </c>
      <c r="D29" s="1">
        <v>3.37</v>
      </c>
    </row>
    <row r="30" spans="1:6" x14ac:dyDescent="0.25">
      <c r="A30" t="s">
        <v>50</v>
      </c>
      <c r="B30">
        <v>10</v>
      </c>
      <c r="C30">
        <v>1.17</v>
      </c>
      <c r="D30" s="1">
        <v>0.11699999999999999</v>
      </c>
      <c r="F30">
        <f>FIND(".",A30:A30,1)</f>
        <v>3</v>
      </c>
    </row>
    <row r="31" spans="1:6" x14ac:dyDescent="0.25">
      <c r="A31" t="s">
        <v>51</v>
      </c>
      <c r="B31">
        <v>10</v>
      </c>
      <c r="C31">
        <v>2.72</v>
      </c>
      <c r="D31" s="1">
        <v>0.27200000000000002</v>
      </c>
    </row>
    <row r="32" spans="1:6" x14ac:dyDescent="0.25">
      <c r="A32" t="s">
        <v>52</v>
      </c>
      <c r="B32">
        <v>1</v>
      </c>
      <c r="C32">
        <v>1.58</v>
      </c>
      <c r="D32" s="1">
        <v>1.58</v>
      </c>
    </row>
    <row r="33" spans="1:4" x14ac:dyDescent="0.25">
      <c r="A33" t="s">
        <v>53</v>
      </c>
      <c r="B33">
        <v>10</v>
      </c>
      <c r="C33">
        <v>6.02</v>
      </c>
      <c r="D33" s="1">
        <v>0.60199999999999998</v>
      </c>
    </row>
    <row r="34" spans="1:4" x14ac:dyDescent="0.25">
      <c r="A34" t="s">
        <v>54</v>
      </c>
      <c r="B34">
        <v>10</v>
      </c>
      <c r="C34">
        <v>6.63</v>
      </c>
      <c r="D34" s="1">
        <v>0.66300000000000003</v>
      </c>
    </row>
    <row r="35" spans="1:4" x14ac:dyDescent="0.25">
      <c r="A35" t="s">
        <v>55</v>
      </c>
      <c r="B35">
        <v>10</v>
      </c>
      <c r="C35">
        <v>5.77</v>
      </c>
      <c r="D35" s="1">
        <v>0.57699999999999996</v>
      </c>
    </row>
    <row r="36" spans="1:4" x14ac:dyDescent="0.25">
      <c r="A36" t="s">
        <v>56</v>
      </c>
      <c r="B36">
        <v>100</v>
      </c>
      <c r="C36">
        <v>2.14</v>
      </c>
      <c r="D36" s="1">
        <v>2.1400000000000002E-2</v>
      </c>
    </row>
    <row r="37" spans="1:4" x14ac:dyDescent="0.25">
      <c r="A37" t="s">
        <v>57</v>
      </c>
      <c r="B37">
        <v>100</v>
      </c>
      <c r="C37">
        <v>3.16</v>
      </c>
      <c r="D37" s="1">
        <v>3.1600000000000003E-2</v>
      </c>
    </row>
    <row r="38" spans="1:4" x14ac:dyDescent="0.25">
      <c r="A38" t="s">
        <v>58</v>
      </c>
      <c r="B38">
        <v>10</v>
      </c>
      <c r="C38">
        <v>2.82</v>
      </c>
      <c r="D38" s="1">
        <v>0.28199999999999997</v>
      </c>
    </row>
    <row r="39" spans="1:4" x14ac:dyDescent="0.25">
      <c r="A39" t="s">
        <v>59</v>
      </c>
      <c r="B39">
        <v>1</v>
      </c>
      <c r="C39">
        <v>1.68</v>
      </c>
      <c r="D39" s="1">
        <v>1.68</v>
      </c>
    </row>
    <row r="40" spans="1:4" x14ac:dyDescent="0.25">
      <c r="A40" t="s">
        <v>60</v>
      </c>
      <c r="B40">
        <v>10</v>
      </c>
      <c r="C40">
        <v>3.3</v>
      </c>
      <c r="D40" s="1">
        <v>0.32999999999999996</v>
      </c>
    </row>
    <row r="41" spans="1:4" x14ac:dyDescent="0.25">
      <c r="A41" t="s">
        <v>61</v>
      </c>
      <c r="B41">
        <v>10</v>
      </c>
      <c r="C41">
        <v>6.9</v>
      </c>
      <c r="D41" s="1">
        <v>0.69000000000000006</v>
      </c>
    </row>
    <row r="42" spans="1:4" x14ac:dyDescent="0.25">
      <c r="A42" t="s">
        <v>62</v>
      </c>
      <c r="B42">
        <v>1</v>
      </c>
      <c r="C42">
        <v>0.8</v>
      </c>
      <c r="D42" s="1">
        <v>0.8</v>
      </c>
    </row>
    <row r="43" spans="1:4" x14ac:dyDescent="0.25">
      <c r="A43" t="s">
        <v>63</v>
      </c>
      <c r="B43">
        <v>10</v>
      </c>
      <c r="C43">
        <v>1.03</v>
      </c>
      <c r="D43" s="1">
        <v>0.10300000000000001</v>
      </c>
    </row>
    <row r="44" spans="1:4" x14ac:dyDescent="0.25">
      <c r="A44" t="s">
        <v>64</v>
      </c>
      <c r="B44">
        <v>1</v>
      </c>
      <c r="C44">
        <v>2.41</v>
      </c>
      <c r="D44" s="1">
        <v>2.41</v>
      </c>
    </row>
    <row r="45" spans="1:4" x14ac:dyDescent="0.25">
      <c r="A45" t="s">
        <v>65</v>
      </c>
      <c r="B45">
        <v>1000</v>
      </c>
      <c r="C45">
        <v>0.85</v>
      </c>
      <c r="D45" s="1">
        <v>8.4999999999999995E-4</v>
      </c>
    </row>
    <row r="46" spans="1:4" x14ac:dyDescent="0.25">
      <c r="A46" t="s">
        <v>66</v>
      </c>
      <c r="B46">
        <v>10</v>
      </c>
      <c r="C46">
        <v>1.46</v>
      </c>
      <c r="D46" s="1">
        <v>0.14599999999999999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Sheet2</vt:lpstr>
      <vt:lpstr>valuta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2016-01-21T07:05:20Z</dcterms:modified>
</cp:coreProperties>
</file>