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8800" windowHeight="12135" firstSheet="1" activeTab="1"/>
  </bookViews>
  <sheets>
    <sheet name="1" sheetId="5" state="hidden" r:id="rId1"/>
    <sheet name="ბიუჯეტი" sheetId="3" r:id="rId2"/>
    <sheet name="ბიუჯეტის დასაბუთება"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ბიუჯეტი!$A$1:$N$134</definedName>
    <definedName name="_xlnm.Print_Area" localSheetId="2">'ბიუჯეტის დასაბუთება'!$A$1:$F$79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3" l="1"/>
  <c r="L24" i="3" l="1"/>
  <c r="M24" i="3"/>
  <c r="D7" i="10" s="1"/>
  <c r="L25" i="3"/>
  <c r="M25" i="3"/>
  <c r="L26" i="3"/>
  <c r="M26" i="3"/>
  <c r="L27" i="3"/>
  <c r="M27" i="3"/>
  <c r="L28" i="3"/>
  <c r="M28" i="3"/>
  <c r="L29" i="3"/>
  <c r="M29" i="3"/>
  <c r="L30" i="3"/>
  <c r="M30" i="3"/>
  <c r="L31" i="3"/>
  <c r="M31" i="3"/>
  <c r="L32" i="3"/>
  <c r="M32" i="3"/>
  <c r="L33" i="3"/>
  <c r="M33" i="3"/>
  <c r="L35" i="3"/>
  <c r="M35" i="3"/>
  <c r="L36" i="3"/>
  <c r="M36" i="3"/>
  <c r="L37" i="3"/>
  <c r="M37" i="3"/>
  <c r="L38" i="3"/>
  <c r="M38" i="3"/>
  <c r="L39" i="3"/>
  <c r="M39" i="3"/>
  <c r="L40" i="3"/>
  <c r="M40" i="3"/>
  <c r="L41" i="3"/>
  <c r="M41" i="3"/>
  <c r="L42" i="3"/>
  <c r="M42" i="3"/>
  <c r="L43" i="3"/>
  <c r="M43" i="3"/>
  <c r="L44" i="3"/>
  <c r="M44" i="3"/>
  <c r="L47" i="3"/>
  <c r="M47" i="3"/>
  <c r="L48" i="3"/>
  <c r="M48" i="3"/>
  <c r="L49" i="3"/>
  <c r="M49" i="3"/>
  <c r="L50" i="3"/>
  <c r="M50" i="3"/>
  <c r="L51" i="3"/>
  <c r="M51" i="3"/>
  <c r="L53" i="3"/>
  <c r="M53" i="3"/>
  <c r="L54" i="3"/>
  <c r="M54" i="3"/>
  <c r="L55" i="3"/>
  <c r="M55" i="3"/>
  <c r="L56" i="3"/>
  <c r="M56" i="3"/>
  <c r="L57" i="3"/>
  <c r="M57" i="3"/>
  <c r="L60" i="3"/>
  <c r="M60" i="3"/>
  <c r="L61" i="3"/>
  <c r="M61" i="3"/>
  <c r="L63" i="3"/>
  <c r="M63" i="3"/>
  <c r="L64" i="3"/>
  <c r="M64" i="3"/>
  <c r="L67" i="3"/>
  <c r="M67" i="3"/>
  <c r="L68" i="3"/>
  <c r="M68" i="3"/>
  <c r="L69" i="3"/>
  <c r="M69" i="3"/>
  <c r="L70" i="3"/>
  <c r="M70" i="3"/>
  <c r="L71" i="3"/>
  <c r="M71" i="3"/>
  <c r="L72" i="3"/>
  <c r="M72" i="3"/>
  <c r="L73" i="3"/>
  <c r="M73" i="3"/>
  <c r="L74" i="3"/>
  <c r="M74" i="3"/>
  <c r="L75" i="3"/>
  <c r="M75" i="3"/>
  <c r="L76" i="3"/>
  <c r="M76" i="3"/>
  <c r="L78" i="3"/>
  <c r="M78" i="3"/>
  <c r="L79" i="3"/>
  <c r="M79" i="3"/>
  <c r="L80" i="3"/>
  <c r="M80" i="3"/>
  <c r="L81" i="3"/>
  <c r="M81" i="3"/>
  <c r="L82" i="3"/>
  <c r="M82" i="3"/>
  <c r="L83" i="3"/>
  <c r="M83" i="3"/>
  <c r="L84" i="3"/>
  <c r="M84" i="3"/>
  <c r="L85" i="3"/>
  <c r="M85" i="3"/>
  <c r="L86" i="3"/>
  <c r="M86" i="3"/>
  <c r="L87" i="3"/>
  <c r="M87" i="3"/>
  <c r="L90" i="3"/>
  <c r="M90" i="3"/>
  <c r="L91" i="3"/>
  <c r="M91" i="3"/>
  <c r="L92" i="3"/>
  <c r="M92" i="3"/>
  <c r="L93" i="3"/>
  <c r="M93" i="3"/>
  <c r="L94" i="3"/>
  <c r="M94" i="3"/>
  <c r="L95" i="3"/>
  <c r="M95" i="3"/>
  <c r="L96" i="3"/>
  <c r="M96" i="3"/>
  <c r="L97" i="3"/>
  <c r="M97" i="3"/>
  <c r="L98" i="3"/>
  <c r="M98" i="3"/>
  <c r="L99" i="3"/>
  <c r="M99" i="3"/>
  <c r="L101" i="3"/>
  <c r="M101" i="3"/>
  <c r="L102" i="3"/>
  <c r="M102" i="3"/>
  <c r="L103" i="3"/>
  <c r="M103" i="3"/>
  <c r="L104" i="3"/>
  <c r="M104" i="3"/>
  <c r="L105" i="3"/>
  <c r="M105" i="3"/>
  <c r="L106" i="3"/>
  <c r="M106" i="3"/>
  <c r="L107" i="3"/>
  <c r="M107" i="3"/>
  <c r="L108" i="3"/>
  <c r="M108" i="3"/>
  <c r="L109" i="3"/>
  <c r="M109" i="3"/>
  <c r="L110" i="3"/>
  <c r="M110" i="3"/>
  <c r="L112" i="3"/>
  <c r="M112" i="3"/>
  <c r="L113" i="3"/>
  <c r="M113" i="3"/>
  <c r="N102" i="3" l="1"/>
  <c r="N103" i="3"/>
  <c r="N104" i="3"/>
  <c r="N105" i="3"/>
  <c r="N106" i="3" l="1"/>
  <c r="N93" i="3"/>
  <c r="N96" i="3"/>
  <c r="N94" i="3"/>
  <c r="N95" i="3"/>
  <c r="N92" i="3"/>
  <c r="N84" i="3" l="1"/>
  <c r="N74" i="3"/>
  <c r="N85" i="3"/>
  <c r="N70" i="3"/>
  <c r="N83" i="3"/>
  <c r="N81" i="3"/>
  <c r="N73" i="3"/>
  <c r="N71" i="3"/>
  <c r="N82" i="3"/>
  <c r="N72" i="3"/>
  <c r="O24" i="3"/>
  <c r="B70" i="10"/>
  <c r="B71" i="10"/>
  <c r="B72" i="10"/>
  <c r="B73" i="10"/>
  <c r="B69" i="10"/>
  <c r="B64" i="10"/>
  <c r="B65" i="10"/>
  <c r="B66" i="10"/>
  <c r="B67" i="10"/>
  <c r="B63" i="10"/>
  <c r="B57" i="10"/>
  <c r="B58" i="10"/>
  <c r="B59" i="10"/>
  <c r="B60" i="10"/>
  <c r="B56" i="10"/>
  <c r="B51" i="10"/>
  <c r="B52" i="10"/>
  <c r="B53" i="10"/>
  <c r="B54"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N112" i="3" l="1"/>
  <c r="N33" i="3"/>
  <c r="N24" i="3"/>
  <c r="N113" i="3" l="1"/>
  <c r="N90" i="3"/>
  <c r="N99" i="3"/>
  <c r="N107" i="3"/>
  <c r="N109" i="3"/>
  <c r="N98" i="3"/>
  <c r="N110" i="3"/>
  <c r="N101" i="3"/>
  <c r="N91" i="3"/>
  <c r="N97" i="3"/>
  <c r="N108" i="3"/>
  <c r="N25" i="3"/>
  <c r="N78" i="3"/>
  <c r="N80" i="3"/>
  <c r="N87" i="3"/>
  <c r="N32" i="3"/>
  <c r="N40" i="3"/>
  <c r="N35" i="3"/>
  <c r="N37" i="3"/>
  <c r="N39" i="3"/>
  <c r="N41" i="3"/>
  <c r="N43" i="3"/>
  <c r="N60" i="3"/>
  <c r="N63" i="3"/>
  <c r="N67" i="3"/>
  <c r="N79" i="3"/>
  <c r="N86" i="3"/>
  <c r="N31" i="3"/>
  <c r="N29" i="3"/>
  <c r="N51" i="3"/>
  <c r="N56" i="3"/>
  <c r="N42" i="3"/>
  <c r="N48" i="3"/>
  <c r="N50" i="3"/>
  <c r="N53" i="3"/>
  <c r="N57" i="3"/>
  <c r="N64" i="3"/>
  <c r="N68" i="3"/>
  <c r="N75" i="3"/>
  <c r="N44" i="3"/>
  <c r="N30" i="3"/>
  <c r="N55" i="3"/>
  <c r="N28" i="3"/>
  <c r="N36" i="3"/>
  <c r="N38" i="3"/>
  <c r="N47" i="3"/>
  <c r="N49" i="3"/>
  <c r="N54" i="3"/>
  <c r="N61" i="3"/>
  <c r="N69" i="3"/>
  <c r="N76" i="3"/>
  <c r="N27" i="3"/>
  <c r="N26" i="3"/>
  <c r="C18" i="10" l="1"/>
  <c r="D18" i="10"/>
  <c r="E18" i="10"/>
  <c r="D19" i="10"/>
  <c r="C20" i="10"/>
  <c r="D20" i="10"/>
  <c r="E20" i="10"/>
  <c r="C21" i="10"/>
  <c r="D21" i="10"/>
  <c r="E21" i="10"/>
  <c r="C22" i="10"/>
  <c r="D22" i="10"/>
  <c r="E22" i="10"/>
  <c r="C23" i="10"/>
  <c r="D23" i="10"/>
  <c r="E23" i="10"/>
  <c r="C24" i="10"/>
  <c r="D24" i="10"/>
  <c r="E24" i="10"/>
  <c r="C25" i="10"/>
  <c r="D25" i="10"/>
  <c r="E25" i="10"/>
  <c r="C26" i="10"/>
  <c r="D26" i="10"/>
  <c r="E26" i="10"/>
  <c r="C27" i="10"/>
  <c r="D27" i="10"/>
  <c r="E27" i="10"/>
  <c r="C43" i="10"/>
  <c r="D43" i="10"/>
  <c r="E43" i="10"/>
  <c r="C44" i="10"/>
  <c r="D44" i="10"/>
  <c r="E44" i="10"/>
  <c r="C46" i="10"/>
  <c r="D46" i="10"/>
  <c r="E46" i="10"/>
  <c r="C47" i="10"/>
  <c r="D47" i="10"/>
  <c r="E47" i="10"/>
  <c r="C53" i="10"/>
  <c r="D53" i="10"/>
  <c r="E53" i="10"/>
  <c r="C54" i="10"/>
  <c r="D54" i="10"/>
  <c r="E54" i="10"/>
  <c r="C8" i="10"/>
  <c r="D8" i="10"/>
  <c r="E8" i="10"/>
  <c r="C9" i="10"/>
  <c r="D9" i="10"/>
  <c r="E9" i="10"/>
  <c r="C10" i="10"/>
  <c r="D10" i="10"/>
  <c r="E10" i="10"/>
  <c r="C11" i="10"/>
  <c r="D11" i="10"/>
  <c r="E11" i="10"/>
  <c r="C12" i="10"/>
  <c r="D12" i="10"/>
  <c r="E12" i="10"/>
  <c r="C13" i="10"/>
  <c r="D13" i="10"/>
  <c r="E13" i="10"/>
  <c r="C14" i="10"/>
  <c r="D14" i="10"/>
  <c r="E14" i="10"/>
  <c r="C15" i="10"/>
  <c r="D15" i="10"/>
  <c r="E15" i="10"/>
  <c r="C16" i="10"/>
  <c r="D16" i="10"/>
  <c r="E16" i="10"/>
  <c r="E7" i="10"/>
  <c r="C7" i="10"/>
  <c r="O113" i="3" l="1"/>
  <c r="D76" i="10"/>
  <c r="C76" i="10"/>
  <c r="O112" i="3"/>
  <c r="D75" i="10"/>
  <c r="C75" i="10"/>
  <c r="K111" i="3"/>
  <c r="J111" i="3"/>
  <c r="I111" i="3"/>
  <c r="H111" i="3"/>
  <c r="G111" i="3"/>
  <c r="L111" i="3"/>
  <c r="O110" i="3"/>
  <c r="E73" i="10"/>
  <c r="D73" i="10"/>
  <c r="C73" i="10"/>
  <c r="O109" i="3"/>
  <c r="E72" i="10"/>
  <c r="D72" i="10"/>
  <c r="C72" i="10"/>
  <c r="O108" i="3"/>
  <c r="E71" i="10"/>
  <c r="D71" i="10"/>
  <c r="C71" i="10"/>
  <c r="O107" i="3"/>
  <c r="E70" i="10"/>
  <c r="D70" i="10"/>
  <c r="C70" i="10"/>
  <c r="O101" i="3"/>
  <c r="E69" i="10"/>
  <c r="D69" i="10"/>
  <c r="C69" i="10"/>
  <c r="K100" i="3"/>
  <c r="J100" i="3"/>
  <c r="I100" i="3"/>
  <c r="H100" i="3"/>
  <c r="G100" i="3"/>
  <c r="F100" i="3"/>
  <c r="O99" i="3"/>
  <c r="D67" i="10"/>
  <c r="C67" i="10"/>
  <c r="O98" i="3"/>
  <c r="D66" i="10"/>
  <c r="C66" i="10"/>
  <c r="O97" i="3"/>
  <c r="D65" i="10"/>
  <c r="C65" i="10"/>
  <c r="O91" i="3"/>
  <c r="D64" i="10"/>
  <c r="C64" i="10"/>
  <c r="O90" i="3"/>
  <c r="D63" i="10"/>
  <c r="C63" i="10"/>
  <c r="K89" i="3"/>
  <c r="J89" i="3"/>
  <c r="I89" i="3"/>
  <c r="H89" i="3"/>
  <c r="G89" i="3"/>
  <c r="F89" i="3"/>
  <c r="O87" i="3"/>
  <c r="D60" i="10"/>
  <c r="C60" i="10"/>
  <c r="O86" i="3"/>
  <c r="D59" i="10"/>
  <c r="C59" i="10"/>
  <c r="O80" i="3"/>
  <c r="D58" i="10"/>
  <c r="C58" i="10"/>
  <c r="O79" i="3"/>
  <c r="D57" i="10"/>
  <c r="C57" i="10"/>
  <c r="O78" i="3"/>
  <c r="D56" i="10"/>
  <c r="C56" i="10"/>
  <c r="K77" i="3"/>
  <c r="J77" i="3"/>
  <c r="I77" i="3"/>
  <c r="H77" i="3"/>
  <c r="G77" i="3"/>
  <c r="M77" i="3" s="1"/>
  <c r="F77" i="3"/>
  <c r="L77" i="3" s="1"/>
  <c r="N77" i="3" s="1"/>
  <c r="O76" i="3"/>
  <c r="O75" i="3"/>
  <c r="O69" i="3"/>
  <c r="E52" i="10"/>
  <c r="D52" i="10"/>
  <c r="C52" i="10"/>
  <c r="O68" i="3"/>
  <c r="E51" i="10"/>
  <c r="D51" i="10"/>
  <c r="C51" i="10"/>
  <c r="O67" i="3"/>
  <c r="E50" i="10"/>
  <c r="D50" i="10"/>
  <c r="C50" i="10"/>
  <c r="K66" i="3"/>
  <c r="J66" i="3"/>
  <c r="J65" i="3" s="1"/>
  <c r="I66" i="3"/>
  <c r="I65" i="3" s="1"/>
  <c r="H66" i="3"/>
  <c r="G66" i="3"/>
  <c r="F66" i="3"/>
  <c r="L66" i="3" s="1"/>
  <c r="O64" i="3"/>
  <c r="O63" i="3"/>
  <c r="K62" i="3"/>
  <c r="J62" i="3"/>
  <c r="I62" i="3"/>
  <c r="H62" i="3"/>
  <c r="G62" i="3"/>
  <c r="F62" i="3"/>
  <c r="O61" i="3"/>
  <c r="O60" i="3"/>
  <c r="K59" i="3"/>
  <c r="K58" i="3" s="1"/>
  <c r="J59" i="3"/>
  <c r="J58" i="3" s="1"/>
  <c r="I59" i="3"/>
  <c r="I58" i="3" s="1"/>
  <c r="H59" i="3"/>
  <c r="G59" i="3"/>
  <c r="F59" i="3"/>
  <c r="F58" i="3" s="1"/>
  <c r="O57" i="3"/>
  <c r="D40" i="10"/>
  <c r="C40" i="10"/>
  <c r="O56" i="3"/>
  <c r="D39" i="10"/>
  <c r="C39" i="10"/>
  <c r="O55" i="3"/>
  <c r="D38" i="10"/>
  <c r="C38" i="10"/>
  <c r="O54" i="3"/>
  <c r="D37" i="10"/>
  <c r="C37" i="10"/>
  <c r="O53" i="3"/>
  <c r="D36" i="10"/>
  <c r="C36" i="10"/>
  <c r="K52" i="3"/>
  <c r="J52" i="3"/>
  <c r="I52" i="3"/>
  <c r="H52" i="3"/>
  <c r="G52" i="3"/>
  <c r="M52" i="3" s="1"/>
  <c r="F52" i="3"/>
  <c r="L52" i="3" s="1"/>
  <c r="N52" i="3" s="1"/>
  <c r="O51" i="3"/>
  <c r="D34" i="10"/>
  <c r="C34" i="10"/>
  <c r="O50" i="3"/>
  <c r="D33" i="10"/>
  <c r="C33" i="10"/>
  <c r="O49" i="3"/>
  <c r="D32" i="10"/>
  <c r="C32" i="10"/>
  <c r="O48" i="3"/>
  <c r="D31" i="10"/>
  <c r="C31" i="10"/>
  <c r="O47" i="3"/>
  <c r="D30" i="10"/>
  <c r="C30" i="10"/>
  <c r="K46" i="3"/>
  <c r="J46" i="3"/>
  <c r="I46" i="3"/>
  <c r="H46" i="3"/>
  <c r="G46" i="3"/>
  <c r="F46" i="3"/>
  <c r="O44" i="3"/>
  <c r="O43" i="3"/>
  <c r="O42" i="3"/>
  <c r="O41" i="3"/>
  <c r="O40" i="3"/>
  <c r="O39" i="3"/>
  <c r="O38" i="3"/>
  <c r="O37" i="3"/>
  <c r="O36" i="3"/>
  <c r="C19" i="10"/>
  <c r="O35" i="3"/>
  <c r="K34" i="3"/>
  <c r="J34" i="3"/>
  <c r="I34" i="3"/>
  <c r="H34" i="3"/>
  <c r="G34" i="3"/>
  <c r="M34" i="3" s="1"/>
  <c r="F34" i="3"/>
  <c r="L34" i="3" s="1"/>
  <c r="N34" i="3" s="1"/>
  <c r="O33" i="3"/>
  <c r="O32" i="3"/>
  <c r="O31" i="3"/>
  <c r="O30" i="3"/>
  <c r="O29" i="3"/>
  <c r="O28" i="3"/>
  <c r="O27" i="3"/>
  <c r="O26" i="3"/>
  <c r="O25" i="3"/>
  <c r="K23" i="3"/>
  <c r="J23" i="3"/>
  <c r="I23" i="3"/>
  <c r="H23" i="3"/>
  <c r="G23" i="3"/>
  <c r="F23" i="3"/>
  <c r="A9" i="5"/>
  <c r="A8" i="5"/>
  <c r="A6" i="5"/>
  <c r="A5" i="5"/>
  <c r="A4" i="5"/>
  <c r="K88" i="3" l="1"/>
  <c r="L89" i="3"/>
  <c r="N89" i="3" s="1"/>
  <c r="F115" i="3"/>
  <c r="L23" i="3"/>
  <c r="J22" i="3"/>
  <c r="F45" i="3"/>
  <c r="G65" i="3"/>
  <c r="M65" i="3" s="1"/>
  <c r="M66" i="3"/>
  <c r="N66" i="3" s="1"/>
  <c r="I88" i="3"/>
  <c r="M111" i="3"/>
  <c r="M23" i="3"/>
  <c r="D6" i="10" s="1"/>
  <c r="L46" i="3"/>
  <c r="L59" i="3"/>
  <c r="L62" i="3"/>
  <c r="N62" i="3" s="1"/>
  <c r="F65" i="3"/>
  <c r="L65" i="3" s="1"/>
  <c r="M89" i="3"/>
  <c r="D62" i="10" s="1"/>
  <c r="L100" i="3"/>
  <c r="C68" i="10" s="1"/>
  <c r="M46" i="3"/>
  <c r="M59" i="3"/>
  <c r="D42" i="10" s="1"/>
  <c r="M62" i="3"/>
  <c r="M100" i="3"/>
  <c r="D68" i="10" s="1"/>
  <c r="F22" i="3"/>
  <c r="I22" i="3"/>
  <c r="K65" i="3"/>
  <c r="K22" i="3"/>
  <c r="H45" i="3"/>
  <c r="H116" i="3"/>
  <c r="J88" i="3"/>
  <c r="D55" i="10"/>
  <c r="F116" i="3"/>
  <c r="J45" i="3"/>
  <c r="D35" i="10"/>
  <c r="K116" i="3"/>
  <c r="C45" i="10"/>
  <c r="C49" i="10"/>
  <c r="G116" i="3"/>
  <c r="I116" i="3"/>
  <c r="G45" i="3"/>
  <c r="K45" i="3"/>
  <c r="G88" i="3"/>
  <c r="J116" i="3"/>
  <c r="D45" i="10"/>
  <c r="H88" i="3"/>
  <c r="G22" i="3"/>
  <c r="H115" i="3"/>
  <c r="I45" i="3"/>
  <c r="C35" i="10"/>
  <c r="G58" i="3"/>
  <c r="D48" i="10"/>
  <c r="C55" i="10"/>
  <c r="E55" i="10"/>
  <c r="C74" i="10"/>
  <c r="I115" i="3"/>
  <c r="E36" i="10"/>
  <c r="E37" i="10"/>
  <c r="E38" i="10"/>
  <c r="E39" i="10"/>
  <c r="E40" i="10"/>
  <c r="H58" i="3"/>
  <c r="L58" i="3" s="1"/>
  <c r="F88" i="3"/>
  <c r="E63" i="10"/>
  <c r="E64" i="10"/>
  <c r="E65" i="10"/>
  <c r="E66" i="10"/>
  <c r="E67" i="10"/>
  <c r="J115" i="3"/>
  <c r="D17" i="10"/>
  <c r="D29" i="10"/>
  <c r="E30" i="10"/>
  <c r="E31" i="10"/>
  <c r="E32" i="10"/>
  <c r="E33" i="10"/>
  <c r="E34" i="10"/>
  <c r="H65" i="3"/>
  <c r="G115" i="3"/>
  <c r="K115" i="3"/>
  <c r="H22" i="3"/>
  <c r="E56" i="10"/>
  <c r="E57" i="10"/>
  <c r="E58" i="10"/>
  <c r="E59" i="10"/>
  <c r="E60" i="10"/>
  <c r="E75" i="10"/>
  <c r="E76" i="10"/>
  <c r="E19" i="10"/>
  <c r="N111" i="3" l="1"/>
  <c r="E74" i="10" s="1"/>
  <c r="M88" i="3"/>
  <c r="D61" i="10" s="1"/>
  <c r="N100" i="3"/>
  <c r="E68" i="10" s="1"/>
  <c r="L116" i="3"/>
  <c r="C79" i="10" s="1"/>
  <c r="M58" i="3"/>
  <c r="N58" i="3" s="1"/>
  <c r="E41" i="10" s="1"/>
  <c r="L45" i="3"/>
  <c r="N45" i="3" s="1"/>
  <c r="E28" i="10" s="1"/>
  <c r="M22" i="3"/>
  <c r="D5" i="10" s="1"/>
  <c r="M45" i="3"/>
  <c r="D28" i="10" s="1"/>
  <c r="L22" i="3"/>
  <c r="C5" i="10" s="1"/>
  <c r="M115" i="3"/>
  <c r="D78" i="10" s="1"/>
  <c r="L88" i="3"/>
  <c r="D74" i="10"/>
  <c r="N59" i="3"/>
  <c r="E42" i="10" s="1"/>
  <c r="M116" i="3"/>
  <c r="D79" i="10" s="1"/>
  <c r="N65" i="3"/>
  <c r="E48" i="10" s="1"/>
  <c r="N46" i="3"/>
  <c r="E29" i="10" s="1"/>
  <c r="L115" i="3"/>
  <c r="J114" i="3"/>
  <c r="D49" i="10"/>
  <c r="H114" i="3"/>
  <c r="F15" i="3" s="1"/>
  <c r="N23" i="3"/>
  <c r="E6" i="10" s="1"/>
  <c r="F114" i="3"/>
  <c r="F14" i="3" s="1"/>
  <c r="C28" i="10"/>
  <c r="K114" i="3"/>
  <c r="C42" i="10"/>
  <c r="E45" i="10"/>
  <c r="E35" i="10"/>
  <c r="I114" i="3"/>
  <c r="E49" i="10"/>
  <c r="G114" i="3"/>
  <c r="C29" i="10"/>
  <c r="C41" i="10"/>
  <c r="C48" i="10"/>
  <c r="C6" i="10"/>
  <c r="C62" i="10"/>
  <c r="E62" i="10"/>
  <c r="C17" i="10"/>
  <c r="E17" i="10"/>
  <c r="M114" i="3" l="1"/>
  <c r="N88" i="3"/>
  <c r="E61" i="10" s="1"/>
  <c r="N115" i="3"/>
  <c r="E78" i="10" s="1"/>
  <c r="D41" i="10"/>
  <c r="C61" i="10"/>
  <c r="F16" i="3"/>
  <c r="L114" i="3"/>
  <c r="F13" i="3" s="1"/>
  <c r="N116" i="3"/>
  <c r="E79" i="10" s="1"/>
  <c r="N22" i="3"/>
  <c r="E5" i="10" s="1"/>
  <c r="C78" i="10"/>
  <c r="N114" i="3" l="1"/>
  <c r="F11" i="3" s="1"/>
  <c r="C77" i="10"/>
  <c r="F12" i="3"/>
  <c r="D77" i="10"/>
  <c r="E77" i="10" l="1"/>
</calcChain>
</file>

<file path=xl/comments1.xml><?xml version="1.0" encoding="utf-8"?>
<comments xmlns="http://schemas.openxmlformats.org/spreadsheetml/2006/main">
  <authors>
    <author>Admin</author>
    <author>Khatia Ananiashvili</author>
  </authors>
  <commentList>
    <comment ref="B23" authorId="0" shapeId="0">
      <text>
        <r>
          <rPr>
            <sz val="9"/>
            <color indexed="81"/>
            <rFont val="Tahoma"/>
            <family val="2"/>
          </rPr>
          <t xml:space="preserve">გთხოვთ, შეავსოთ შესაბამისი სახელი და გვარი. 
</t>
        </r>
      </text>
    </comment>
    <comment ref="B111"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comments2.xml><?xml version="1.0" encoding="utf-8"?>
<comments xmlns="http://schemas.openxmlformats.org/spreadsheetml/2006/main">
  <authors>
    <author>Admin</author>
    <author>Khatia Ananiashvili</author>
  </authors>
  <commentList>
    <comment ref="B6" authorId="0" shapeId="0">
      <text>
        <r>
          <rPr>
            <sz val="9"/>
            <color indexed="81"/>
            <rFont val="Tahoma"/>
            <family val="2"/>
          </rPr>
          <t xml:space="preserve">გთხოვთ, შეავსოთ შესაბამისი სახელი და გვარი. 
</t>
        </r>
      </text>
    </comment>
    <comment ref="B74"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sharedStrings.xml><?xml version="1.0" encoding="utf-8"?>
<sst xmlns="http://schemas.openxmlformats.org/spreadsheetml/2006/main" count="591" uniqueCount="455">
  <si>
    <t>პროექტში მონაწილე ძირითადი პერსონალი (გვარი, სახელი)</t>
  </si>
  <si>
    <t>№</t>
  </si>
  <si>
    <t>ხარჯვის კატეგორია</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</si>
  <si>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</si>
  <si>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</si>
  <si>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</si>
  <si>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</si>
  <si>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</si>
  <si>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</si>
  <si>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</si>
  <si>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</si>
  <si>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</si>
  <si>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</si>
  <si>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</si>
  <si>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</si>
  <si>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</si>
  <si>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</si>
  <si>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</si>
  <si>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</si>
  <si>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</si>
  <si>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</si>
  <si>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</si>
  <si>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</si>
  <si>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</si>
  <si>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</si>
  <si>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</si>
  <si>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</si>
  <si>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</si>
  <si>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</si>
  <si>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</si>
  <si>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</si>
  <si>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</si>
  <si>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</si>
  <si>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</si>
  <si>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</si>
  <si>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</si>
  <si>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</si>
  <si>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</si>
  <si>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</si>
  <si>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</si>
  <si>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</si>
  <si>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</si>
  <si>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</si>
  <si>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</si>
  <si>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</si>
  <si>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</si>
  <si>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</si>
  <si>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</si>
  <si>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</si>
  <si>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</si>
  <si>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</si>
  <si>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</si>
  <si>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</si>
  <si>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</si>
  <si>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</si>
  <si>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</si>
  <si>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</si>
  <si>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</si>
  <si>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</si>
  <si>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</si>
  <si>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</si>
  <si>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</si>
  <si>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</si>
  <si>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</si>
  <si>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</si>
  <si>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</si>
  <si>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</si>
  <si>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</si>
  <si>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</si>
  <si>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</si>
  <si>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</si>
  <si>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</si>
  <si>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</si>
  <si>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</si>
  <si>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</si>
  <si>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</si>
  <si>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</si>
  <si>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</si>
  <si>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</si>
  <si>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</si>
  <si>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</si>
  <si>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</si>
  <si>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</si>
  <si>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</si>
  <si>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</si>
  <si>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</si>
  <si>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</si>
  <si>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</si>
  <si>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</si>
  <si>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</si>
  <si>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</si>
  <si>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</si>
  <si>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</si>
  <si>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</si>
  <si>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</si>
  <si>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</si>
  <si>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</si>
  <si>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</si>
  <si>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</si>
  <si>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</si>
  <si>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</si>
  <si>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</si>
  <si>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</si>
  <si>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</si>
  <si>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</si>
  <si>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</si>
  <si>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</si>
  <si>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</si>
  <si>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</si>
  <si>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</si>
  <si>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</si>
  <si>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</si>
  <si>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</si>
  <si>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</si>
  <si>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</si>
  <si>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</si>
  <si>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</si>
  <si>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</si>
  <si>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</si>
  <si>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</si>
  <si>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</si>
  <si>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</si>
  <si>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</si>
  <si>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</si>
  <si>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</si>
  <si>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</si>
  <si>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</si>
  <si>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</si>
  <si>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</si>
  <si>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</si>
  <si>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</si>
  <si>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</si>
  <si>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</si>
  <si>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</si>
  <si>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</si>
  <si>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</si>
  <si>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</si>
  <si>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</si>
  <si>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</si>
  <si>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</si>
  <si>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</si>
  <si>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</si>
  <si>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</si>
  <si>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</si>
  <si>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</si>
  <si>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</si>
  <si>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</si>
  <si>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</si>
  <si>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</si>
  <si>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</si>
  <si>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</si>
  <si>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</si>
  <si>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</si>
  <si>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</si>
  <si>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</si>
  <si>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</si>
  <si>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</si>
  <si>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</si>
  <si>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</si>
  <si>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</si>
  <si>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</si>
  <si>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</si>
  <si>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</si>
  <si>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</si>
  <si>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</si>
  <si>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</si>
  <si>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</si>
  <si>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</si>
  <si>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</si>
  <si>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</si>
  <si>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</si>
  <si>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</si>
  <si>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</si>
  <si>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</si>
  <si>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</si>
  <si>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</si>
  <si>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</si>
  <si>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</si>
  <si>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</si>
  <si>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</si>
  <si>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</si>
  <si>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</si>
  <si>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</si>
  <si>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</si>
  <si>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</si>
  <si>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</si>
  <si>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</si>
  <si>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</si>
  <si>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</si>
  <si>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</si>
  <si>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</si>
  <si>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</si>
  <si>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</si>
  <si>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</si>
  <si>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</si>
  <si>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</si>
  <si>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</si>
  <si>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</si>
  <si>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</si>
  <si>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</si>
  <si>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</si>
  <si>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</si>
  <si>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</si>
  <si>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</si>
  <si>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</si>
  <si>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</si>
  <si>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</si>
  <si>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</si>
  <si>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</si>
  <si>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</si>
  <si>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</si>
  <si>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</si>
  <si>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</si>
  <si>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</si>
  <si>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</si>
  <si>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</si>
  <si>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</si>
  <si>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</si>
  <si>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</si>
  <si>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</si>
  <si>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</si>
  <si>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</si>
  <si>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</si>
  <si>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</si>
  <si>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</si>
  <si>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</si>
  <si>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</si>
  <si>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</si>
  <si>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</si>
  <si>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</si>
  <si>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</si>
  <si>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</si>
  <si>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</si>
  <si>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</si>
  <si>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</si>
  <si>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</si>
  <si>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</si>
  <si>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</si>
  <si>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</si>
  <si>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</si>
  <si>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</si>
  <si>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</si>
  <si>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</si>
  <si>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</si>
  <si>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</si>
  <si>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</si>
  <si>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</si>
  <si>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</si>
  <si>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</si>
  <si>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</si>
  <si>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</si>
  <si>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</si>
  <si>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</si>
  <si>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</si>
  <si>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</si>
  <si>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</si>
  <si>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</si>
  <si>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</si>
  <si>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</si>
  <si>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</si>
  <si>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</si>
  <si>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</si>
  <si>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</si>
  <si>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</si>
  <si>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</si>
  <si>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</si>
  <si>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</si>
  <si>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</si>
  <si>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</si>
  <si>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</si>
  <si>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</si>
  <si>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</si>
  <si>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</si>
  <si>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</si>
  <si>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</si>
  <si>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</si>
  <si>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</si>
  <si>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</si>
  <si>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</si>
  <si>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</si>
  <si>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</si>
  <si>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</si>
  <si>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</si>
  <si>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</si>
  <si>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</si>
  <si>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</si>
  <si>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</si>
  <si>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</si>
  <si>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</si>
  <si>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</si>
  <si>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</si>
  <si>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</si>
  <si>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</si>
  <si>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</si>
  <si>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</si>
  <si>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</si>
  <si>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</si>
  <si>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</si>
  <si>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</si>
  <si>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მ.შ. წამყვანი ორგანიზაცია</t>
  </si>
  <si>
    <t>1.2</t>
  </si>
  <si>
    <t>მ.შ. თანამონაწილე ორგანიზაცია</t>
  </si>
  <si>
    <t>2.1</t>
  </si>
  <si>
    <t>2.2</t>
  </si>
  <si>
    <t>3.1</t>
  </si>
  <si>
    <t>3.2</t>
  </si>
  <si>
    <t>4.1</t>
  </si>
  <si>
    <t>4.2</t>
  </si>
  <si>
    <t>5.1</t>
  </si>
  <si>
    <t>5.2</t>
  </si>
  <si>
    <t>6.1</t>
  </si>
  <si>
    <t>6.2</t>
  </si>
  <si>
    <t>პროექტში მონაწილე წამყვანი ორგანიზაცია:</t>
  </si>
  <si>
    <t>პროექტში მონაწილე თანამონაწილე ორგანიზაცია:</t>
  </si>
  <si>
    <t>პროექტის ხელმძღვანელის სახელი, გვარი:</t>
  </si>
  <si>
    <t>პროექტის ხანგრძლივობა (თვეები):</t>
  </si>
  <si>
    <t>პროექტის კოორდინატორის სახელი, გვარი:</t>
  </si>
  <si>
    <t>პროექტის სახელწოდება:</t>
  </si>
  <si>
    <t>პროექტის საერთო ბიუჯეტი:</t>
  </si>
  <si>
    <t>I ტრანშის ოდენობა ფონდის დაფინანსებიდან</t>
  </si>
  <si>
    <t>თანადაფინანსების საერთო თანხის ოდენობა:</t>
  </si>
  <si>
    <t>ფონდიდან მოთხოვნილი საერთო თანხის ოდენობა:</t>
  </si>
  <si>
    <t>II ტრანშის ოდენობა ფონდის დაფინანსებიდან</t>
  </si>
  <si>
    <t>III ტრანშის ოდენობა ფონდის დაფინანსებიდან</t>
  </si>
  <si>
    <t xml:space="preserve"> პროექტის საერთო ბიუჯეტი</t>
  </si>
  <si>
    <t>A ფონდიდან მოთხოვნილი თანხა</t>
  </si>
  <si>
    <t>E ფონდიდან მოთხოვნილი თანხა</t>
  </si>
  <si>
    <t>C ფონდიდან მოთხოვნილი თანხა</t>
  </si>
  <si>
    <t>1.1.1</t>
  </si>
  <si>
    <t>1.1.2.</t>
  </si>
  <si>
    <t>1.1.3</t>
  </si>
  <si>
    <t>1.1.4</t>
  </si>
  <si>
    <t>1.1.5</t>
  </si>
  <si>
    <t>1.1.6</t>
  </si>
  <si>
    <t>1.1.7</t>
  </si>
  <si>
    <t>1.1.8</t>
  </si>
  <si>
    <t>1.1.9</t>
  </si>
  <si>
    <t>1.1.10</t>
  </si>
  <si>
    <t>პროექტის ხელმძღვანელი- სახლი, გვარი</t>
  </si>
  <si>
    <t>პროექტის კოორდინატორი- სახლი, გვარი</t>
  </si>
  <si>
    <t xml:space="preserve">ძირითადი პერსონალი  - სახელი, გვარი </t>
  </si>
  <si>
    <t xml:space="preserve">ძირითადი პერსონალი - სახელი, გვარი </t>
  </si>
  <si>
    <t>* დამატებითი ველის საჭიროების შემთხვევაში გთხოვთ, დაამატოთ შესაბამის ხარჯვით კატეგორიაში ბიუჯეტის ხაზი.</t>
  </si>
  <si>
    <t>1.2.1</t>
  </si>
  <si>
    <t>1.2.2</t>
  </si>
  <si>
    <t>1.2.3</t>
  </si>
  <si>
    <t>1.2.4</t>
  </si>
  <si>
    <t>1.2.5</t>
  </si>
  <si>
    <t>1.2.6</t>
  </si>
  <si>
    <t>1.2.7</t>
  </si>
  <si>
    <t>1.2.8</t>
  </si>
  <si>
    <t>1.2.9</t>
  </si>
  <si>
    <t>1.2.10</t>
  </si>
  <si>
    <t>მ.შ. წამყვანი ორგანიზაცია**</t>
  </si>
  <si>
    <t>დამხმარე პერსონალის შრომის ანაზღაურება***</t>
  </si>
  <si>
    <r>
      <t xml:space="preserve">*** </t>
    </r>
    <r>
      <rPr>
        <b/>
        <sz val="10"/>
        <color theme="1"/>
        <rFont val="Calibri"/>
        <family val="2"/>
        <scheme val="minor"/>
      </rPr>
      <t>დამხმარე პერსონალის</t>
    </r>
    <r>
      <rPr>
        <sz val="10"/>
        <color theme="1"/>
        <rFont val="Calibri"/>
        <family val="2"/>
        <scheme val="minor"/>
      </rPr>
      <t xml:space="preserve"> ჩამონათვალში უნდა მიეთითოს მხოლოდ პერსონალის პოზიცია (მაგ. ლაბორანტი, კონსულტანტი, IT სპეციალისტი და სხვ.). </t>
    </r>
    <r>
      <rPr>
        <b/>
        <sz val="10"/>
        <color theme="1"/>
        <rFont val="Calibri"/>
        <family val="2"/>
        <scheme val="minor"/>
      </rPr>
      <t>არ არის საჭირო სახელის და გვარის მითითება.</t>
    </r>
  </si>
  <si>
    <t>შენიშვნები:</t>
  </si>
  <si>
    <t>დამხმარე პერსონალი  - პოზიცია</t>
  </si>
  <si>
    <t>2.2.1</t>
  </si>
  <si>
    <t>2.2.2</t>
  </si>
  <si>
    <t>2.2.3</t>
  </si>
  <si>
    <t>2.2.4</t>
  </si>
  <si>
    <t>2.2.5</t>
  </si>
  <si>
    <t>2.1.1</t>
  </si>
  <si>
    <t>2.1.2</t>
  </si>
  <si>
    <t>2.1.3</t>
  </si>
  <si>
    <t>2.1.4</t>
  </si>
  <si>
    <t>2.1.5</t>
  </si>
  <si>
    <t>მივლინება ****</t>
  </si>
  <si>
    <t xml:space="preserve">ძირითადი პერსონალის საგრანტო დაფინანსება* </t>
  </si>
  <si>
    <t>საქონელი და მომსახურება*****</t>
  </si>
  <si>
    <t>ძირითადი აქტივები ******</t>
  </si>
  <si>
    <t>ზედნადები ხარჯი *******</t>
  </si>
  <si>
    <t>4.1.1</t>
  </si>
  <si>
    <t>4.1.2</t>
  </si>
  <si>
    <t>4.1.3</t>
  </si>
  <si>
    <t>4.2.1</t>
  </si>
  <si>
    <t>4.2.2</t>
  </si>
  <si>
    <t>4.2.3</t>
  </si>
  <si>
    <t>5.1.1</t>
  </si>
  <si>
    <t>5.2.1</t>
  </si>
  <si>
    <t>5.1.2</t>
  </si>
  <si>
    <t>5.1.3</t>
  </si>
  <si>
    <t>5.1.4</t>
  </si>
  <si>
    <t>5.2.2</t>
  </si>
  <si>
    <t>5.2.3</t>
  </si>
  <si>
    <t>5.2.4</t>
  </si>
  <si>
    <t>დამატებითი შენიშვნები ბიუჯეტის მოთხოვნებთან დაკავშირებით</t>
  </si>
  <si>
    <r>
      <rPr>
        <b/>
        <sz val="8"/>
        <color theme="1"/>
        <rFont val="Calibri"/>
        <family val="2"/>
        <scheme val="minor"/>
      </rPr>
      <t xml:space="preserve">B </t>
    </r>
    <r>
      <rPr>
        <sz val="8"/>
        <color theme="1"/>
        <rFont val="Calibri"/>
        <family val="2"/>
        <scheme val="minor"/>
      </rPr>
      <t>თანადაფინანსება</t>
    </r>
  </si>
  <si>
    <r>
      <rPr>
        <b/>
        <sz val="8"/>
        <color theme="1"/>
        <rFont val="Calibri"/>
        <family val="2"/>
        <scheme val="minor"/>
      </rPr>
      <t xml:space="preserve">D </t>
    </r>
    <r>
      <rPr>
        <sz val="8"/>
        <color theme="1"/>
        <rFont val="Calibri"/>
        <family val="2"/>
        <scheme val="minor"/>
      </rPr>
      <t>თანადაფინანსება</t>
    </r>
  </si>
  <si>
    <r>
      <rPr>
        <b/>
        <sz val="8"/>
        <color theme="1"/>
        <rFont val="Calibri"/>
        <family val="2"/>
        <scheme val="minor"/>
      </rPr>
      <t xml:space="preserve">F  </t>
    </r>
    <r>
      <rPr>
        <sz val="8"/>
        <color theme="1"/>
        <rFont val="Calibri"/>
        <family val="2"/>
        <scheme val="minor"/>
      </rPr>
      <t>თანადაფინანსება</t>
    </r>
  </si>
  <si>
    <t xml:space="preserve">პროექტის ბიუჯეტი </t>
  </si>
  <si>
    <t>სულ პროექტის ბიუჯეტი (=1+2+3+4+5+6)</t>
  </si>
  <si>
    <r>
      <t xml:space="preserve">******* </t>
    </r>
    <r>
      <rPr>
        <b/>
        <sz val="10"/>
        <color theme="1"/>
        <rFont val="Calibri"/>
        <family val="2"/>
        <scheme val="minor"/>
      </rPr>
      <t xml:space="preserve">ზედნადები ხარჯი </t>
    </r>
    <r>
      <rPr>
        <sz val="10"/>
        <color theme="1"/>
        <rFont val="Calibri"/>
        <family val="2"/>
        <scheme val="minor"/>
      </rPr>
      <t>არ უნდა აღემატებოდეს ფონდიდან მოთხოვნილი დაფინანსების 7%-ს.</t>
    </r>
  </si>
  <si>
    <r>
      <t xml:space="preserve">** </t>
    </r>
    <r>
      <rPr>
        <b/>
        <sz val="10"/>
        <color theme="1"/>
        <rFont val="Calibri"/>
        <family val="2"/>
        <scheme val="minor"/>
      </rPr>
      <t>ძირითადი პერსონალის</t>
    </r>
    <r>
      <rPr>
        <sz val="10"/>
        <color theme="1"/>
        <rFont val="Calibri"/>
        <family val="2"/>
        <scheme val="minor"/>
      </rPr>
      <t xml:space="preserve"> ჩამონათვალში უნდა მიეთითოს სახელი, გვარი და  პოზიცია პროექტში</t>
    </r>
  </si>
  <si>
    <r>
      <t xml:space="preserve">**** </t>
    </r>
    <r>
      <rPr>
        <b/>
        <sz val="10"/>
        <color theme="1"/>
        <rFont val="Calibri"/>
        <family val="2"/>
        <scheme val="minor"/>
      </rPr>
      <t xml:space="preserve">მივლინების გრაფაში </t>
    </r>
    <r>
      <rPr>
        <sz val="10"/>
        <color theme="1"/>
        <rFont val="Calibri"/>
        <family val="2"/>
        <scheme val="minor"/>
      </rPr>
      <t>გთხოვთ მიუთითოთ ძირითადი და დამხმარე პერსონალის მივლინების ხარჯის ჯამური ოდენობა შესაბამისი საანგარიშო პერიოდისთვის</t>
    </r>
  </si>
  <si>
    <r>
      <rPr>
        <b/>
        <sz val="10"/>
        <color theme="1"/>
        <rFont val="Calibri"/>
        <family val="2"/>
        <scheme val="minor"/>
      </rPr>
      <t xml:space="preserve">***** საქონელსა და მომსახურებაში </t>
    </r>
    <r>
      <rPr>
        <sz val="10"/>
        <color theme="1"/>
        <rFont val="Calibri"/>
        <family val="2"/>
        <charset val="1"/>
        <scheme val="minor"/>
      </rPr>
      <t xml:space="preserve">გთხოვთ, დაამატოთ შესაბამისი საბიუჯეტო ხაზები, </t>
    </r>
    <r>
      <rPr>
        <b/>
        <sz val="10"/>
        <color theme="1"/>
        <rFont val="Calibri"/>
        <family val="2"/>
        <scheme val="minor"/>
      </rPr>
      <t>ჩაწეროთ სიტყვიერად შესყიდვების ჩამონათვალი რაოდენობისა და ვიწრო სპეციფიკაციების მითითების გარეშე</t>
    </r>
    <r>
      <rPr>
        <sz val="10"/>
        <color theme="1"/>
        <rFont val="Calibri"/>
        <family val="2"/>
        <charset val="1"/>
        <scheme val="minor"/>
      </rPr>
      <t xml:space="preserve">, ხოლო თანხა მიუთითეთ </t>
    </r>
    <r>
      <rPr>
        <b/>
        <sz val="10"/>
        <color theme="1"/>
        <rFont val="Calibri"/>
        <family val="2"/>
        <scheme val="minor"/>
      </rPr>
      <t xml:space="preserve">ჯამურად შესაბამისი საანგარიშო პერიოდისთვის. </t>
    </r>
  </si>
  <si>
    <t xml:space="preserve"> ( ივსება მხოლოდ მწვანედ შეფერილი უჯრები. ფორმულების უჯრების შეცვლა დაუშვებელია!)</t>
  </si>
  <si>
    <t>დანართი №4</t>
  </si>
  <si>
    <t>ანაზღაურების თვეების რაოდენობა</t>
  </si>
  <si>
    <t>ერთეულის თანხა ლარში</t>
  </si>
  <si>
    <t>რაოდენობა</t>
  </si>
  <si>
    <t>ად. რაოდენობა</t>
  </si>
  <si>
    <t>მივლინება ქვეყნის გარეთ</t>
  </si>
  <si>
    <t>მივლინება ქვეყნის შიგნით</t>
  </si>
  <si>
    <t>Checking of total budget</t>
  </si>
  <si>
    <t>4.1.4</t>
  </si>
  <si>
    <t>4.1.5</t>
  </si>
  <si>
    <t>4.2.4</t>
  </si>
  <si>
    <t>4.2.5</t>
  </si>
  <si>
    <t>5.1.5</t>
  </si>
  <si>
    <t>5.2.5</t>
  </si>
  <si>
    <t xml:space="preserve">პროექტის ბიუჯეტის დასაბუთება </t>
  </si>
  <si>
    <t>5.  მიაქციეთ ყურადღება, რომ ყველა შევსებულ გრაფაში ტექსტი სრულად ჩანდეს.</t>
  </si>
  <si>
    <t>ხარჯის კატეგორია</t>
  </si>
  <si>
    <t>4.1.6</t>
  </si>
  <si>
    <t>4.1.7</t>
  </si>
  <si>
    <t>4.1.8</t>
  </si>
  <si>
    <t>4.1.9</t>
  </si>
  <si>
    <t>4.1.10</t>
  </si>
  <si>
    <t>4.2.6</t>
  </si>
  <si>
    <t>4.2.7</t>
  </si>
  <si>
    <t>4.2.8</t>
  </si>
  <si>
    <t>4.2.9</t>
  </si>
  <si>
    <t>4.2.10</t>
  </si>
  <si>
    <t>დღეების რაოდენობა</t>
  </si>
  <si>
    <t>5.1.6</t>
  </si>
  <si>
    <t>5.1.7</t>
  </si>
  <si>
    <t>5.1.8</t>
  </si>
  <si>
    <t>5.1.9</t>
  </si>
  <si>
    <t>5.1.10</t>
  </si>
  <si>
    <t>5.2.6</t>
  </si>
  <si>
    <t>5.2.7</t>
  </si>
  <si>
    <t>G ფონდიდან მოთხოვნილი თანხა (A+C+E)</t>
  </si>
  <si>
    <r>
      <rPr>
        <b/>
        <sz val="8"/>
        <color theme="1"/>
        <rFont val="Calibri"/>
        <family val="2"/>
        <scheme val="minor"/>
      </rPr>
      <t xml:space="preserve">H
</t>
    </r>
    <r>
      <rPr>
        <sz val="8"/>
        <color theme="1"/>
        <rFont val="Calibri"/>
        <family val="2"/>
        <scheme val="minor"/>
      </rPr>
      <t>თანადაფინანსება (B+D+F)</t>
    </r>
  </si>
  <si>
    <t>I
    სულ (ფონდიდან მოთხოვნილი თანხა + თანადაფინანსება  / G+H)</t>
  </si>
  <si>
    <t xml:space="preserve">პროექტის ბიუჯეტი ივსება ეროვნულ ვალუტაში. </t>
  </si>
  <si>
    <t>5.2.8</t>
  </si>
  <si>
    <t>5.2.9</t>
  </si>
  <si>
    <t>5.2.10</t>
  </si>
  <si>
    <r>
      <t xml:space="preserve">****** </t>
    </r>
    <r>
      <rPr>
        <b/>
        <sz val="10"/>
        <color theme="1"/>
        <rFont val="Calibri"/>
        <family val="2"/>
        <scheme val="minor"/>
      </rPr>
      <t>ძირითად აქტივებში</t>
    </r>
    <r>
      <rPr>
        <sz val="10"/>
        <color theme="1"/>
        <rFont val="Calibri"/>
        <family val="2"/>
        <charset val="1"/>
        <scheme val="minor"/>
      </rPr>
      <t xml:space="preserve"> გთხოვთ, დაამატოთ შესაბამისი საბიუჯეტო ხაზები, ჩაწეროთ </t>
    </r>
    <r>
      <rPr>
        <b/>
        <sz val="10"/>
        <color theme="1"/>
        <rFont val="Calibri"/>
        <family val="2"/>
        <scheme val="minor"/>
      </rPr>
      <t>სიტყვიერად  ჩამონათვალი ვიწრო სპეციფიკაციების მითითების გარეშე.</t>
    </r>
    <r>
      <rPr>
        <sz val="10"/>
        <color theme="1"/>
        <rFont val="Calibri"/>
        <family val="2"/>
        <charset val="1"/>
        <scheme val="minor"/>
      </rPr>
      <t xml:space="preserve">  ძირითადი აქტივები არის აქტივები,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 ღირებულებაც შეადგენს 500 ლარს და მეტს.</t>
    </r>
  </si>
  <si>
    <t xml:space="preserve">3.პროექტის წლიური ბიუჯეტი დებულების პირველი მუხლის მე-2 პუნქტით განსაზღვრული სამეცნიერო მიმართულებების მიხედვით არ უნდა აღემატებოდეს:
ა)  „ა“, „ბ“, „გ“ და „დ“ ქვეპუნქტებით განსაზღვრული სამეცნიერო მიმართულებებისათის - 70 000 ლარს;
ბ) „ე“ და „ვ“ ქვეპუნქტებით განსაზღვრული სამეცნიერო მიმართულებებისათვის - 50 000 ლარს;
გ) „ზ“ ქვეპუნქტით განსაზღვრული სამეცნიერო მიმართულებისათვის  რომლებიც მოიცავს საბუნებისმეტყველო, სამედიცინო, აგრარულ მეცნიერებებს, ინჟინერიასა და ტექნოლოგიებს -  70 000  ლარს, ხოლო პროექტებისათვის რომელიც მოიცავს  ჰუმანიტარულ და სოციალურ მეცნიერებებს - 50 000 ლარს.
</t>
  </si>
  <si>
    <t xml:space="preserve">წლიური ბიუჯეტის 60%-ს ამ დებულების პირველი მუხლის მე-2 პუნქტის „ე“ და „ვ“ ქვეპუნქტით განსაზღვრულ სამეცნიერო მიმართულებებში შემოსული პროექტებისთვის; 
</t>
  </si>
  <si>
    <t xml:space="preserve">წლიური ბიუჯეტის 45%-ს ამ დებულების პირველი მუხლის მე-2 პუნქტის „ა“, „ბ“, „გ“ და „დ“ ქვეპუნქტებით განსაზღვრულ სამეცნიერო მიმართულებებში წარმოდგენილი პროექტებისთვის. 
</t>
  </si>
  <si>
    <t xml:space="preserve">ამ დებულების პირველი მუხლის მე-2 პუნქტის „ზ“ ქვეპუნქტით გათვალისწინებულ სამეცნიერო მიმართულებაში წარმოდგენილი პროექტებისთვის, რომლებიც მოიცავს საბუნებისმეტყველო, სამედიცინო, აგრარულ მეცნიერებებს, ინჟინერიასა და ტექნოლოგიებს, წლიური ბიუჯეტის 45%-ს, ხოლო პროექტებს, რომელიც მოიცავს ჰუმანიტარულ და სოციალურ მეცნიერებებს  - 60%-ს.
</t>
  </si>
  <si>
    <t>III საანგარიშო პერიოდი 
(25-36) თვე</t>
  </si>
  <si>
    <t>II  საანგარიშო პერიოდი                      
(13-24) თვე</t>
  </si>
  <si>
    <t>I  საანგარიშო პერიოდი                      
(1-12) თვე</t>
  </si>
  <si>
    <t>უცხოეთში მოღვაწე თანამემამულეთა მონაწილეობით ერთობლივი კვლევებისათვის სახელმწიფო სამეცნიერო გრანტების კონკურსში წარმოსადგენი ბიუჯეტის ფორმა</t>
  </si>
  <si>
    <r>
      <rPr>
        <b/>
        <sz val="8"/>
        <color theme="1"/>
        <rFont val="Calibri"/>
        <family val="2"/>
        <charset val="1"/>
        <scheme val="minor"/>
      </rPr>
      <t xml:space="preserve">J      </t>
    </r>
    <r>
      <rPr>
        <sz val="8"/>
        <color theme="1"/>
        <rFont val="Calibri"/>
        <family val="2"/>
        <charset val="1"/>
        <scheme val="minor"/>
      </rPr>
      <t xml:space="preserve">                                     მთლიანი ბიუჯეტი </t>
    </r>
  </si>
  <si>
    <r>
      <t xml:space="preserve">1. ივსება მხოლოდ მწვანედ შეფერილი უჯრები. </t>
    </r>
    <r>
      <rPr>
        <b/>
        <sz val="10"/>
        <color theme="1"/>
        <rFont val="Calibri"/>
        <family val="2"/>
        <scheme val="minor"/>
      </rPr>
      <t>ფორმულების უჯრების შეცვლა დაუშვებელია!</t>
    </r>
  </si>
  <si>
    <t>2. ფონდიდან მოთხოვნილი დაფინანსება ხდება შემდეგი სქემით: 
2.1 დებულების პირველი მუხლის მე-2 პუნქტის „ა“, „ბ“, „გ“ და „დ“ ქვეპუნქტებით განსაზღვრული სამეცნიერო მიმართულებებისათვის: 24 თვიანი  პროექტებისათვის - არაუმეტეს 140 000 ლარისა; 36 თვიანი პროექტებისათვის - არაუმეტეს 210 000 ლარისა.   
2.2   დებულების პირველი მუხლის მე-2 პუნქტის „ე“ და „ვ“  ქვეპუნქტებით განსაზღვრული სამეცნიერო მიმართულებებისათვის: 24 თვიანი პროექტებისთვის - არაუმეტეს 100 000 ლარისა;  36 თვიანი პროექტებისათვის - არაუმეტეს 150 000 ლარისა;
2.3დებულების პირველი მუხლის მე-2 პუნქტის „ზ“ ქვეპუნქტით გათვალისწინებულ სამეცნიერო მიმართულებაში შემოსულ პროექტებში, რომლებიც მოიცავს საბუნებისმეტყველო, სამედიცინო, აგრარულ მეცნიერებებს, ინჟინერიასა და ტექნოლოგიებს მოქმედებს ამ პუნქტის „ა“ ქვეპუნქტით გათვალისწინებული დაფინანსების სქემა, ხოლო პროექტებს, რომელიც მოიცავს ჰუმანიტარულ და სოციალურ მეცნიერებებს, მოქმედებს ამ პუნქტის „ბ“ ქვეპუნქტით გათვალისწინებული დაფინანსების სქემა.</t>
  </si>
  <si>
    <r>
      <t xml:space="preserve">3. </t>
    </r>
    <r>
      <rPr>
        <b/>
        <sz val="10"/>
        <color theme="1"/>
        <rFont val="Calibri"/>
        <family val="2"/>
        <scheme val="minor"/>
      </rPr>
      <t>ზედნადები</t>
    </r>
    <r>
      <rPr>
        <sz val="10"/>
        <color theme="1"/>
        <rFont val="Calibri"/>
        <family val="2"/>
        <scheme val="minor"/>
      </rPr>
      <t xml:space="preserve"> ხარჯების მოცულობა </t>
    </r>
    <r>
      <rPr>
        <b/>
        <sz val="10"/>
        <color theme="1"/>
        <rFont val="Calibri"/>
        <family val="2"/>
        <scheme val="minor"/>
      </rPr>
      <t>არ უნდა აღემატებოდეს ფონდიდან მოთხოვნილი მთლიანი დაფინანსების  7 %-ს.</t>
    </r>
  </si>
  <si>
    <r>
      <t xml:space="preserve">4. </t>
    </r>
    <r>
      <rPr>
        <b/>
        <sz val="10"/>
        <color theme="1"/>
        <rFont val="Calibri"/>
        <family val="2"/>
        <scheme val="minor"/>
      </rPr>
      <t xml:space="preserve"> ძირითადი პერსონალის ყოველთვიური საგრანტო დაფინანსებისა და დამხმარე პერსონალის ყოველთვიური შრომის ანაზღაურების წლიური ჯამი არ უნდა  აღემატებოდეს:</t>
    </r>
  </si>
  <si>
    <r>
      <t xml:space="preserve">ბიუჯეტის ხარჯვითი კატეგორიებში მოთხოვნილი თანხების მიზნობრიობის განმარტება სიტყვიერად </t>
    </r>
    <r>
      <rPr>
        <i/>
        <sz val="9"/>
        <color theme="1"/>
        <rFont val="Calibri"/>
        <family val="2"/>
        <scheme val="minor"/>
      </rPr>
      <t xml:space="preserve">(მაგ. მიუთითეთ პერსონალი სამუშაო დროის რა პროცენტს დაუთმობს პრექტს,  ან მივლინების შემთხვევაში კონრეტულად რა ტიპის სამოგზაურო ხარჯებია ნაგულისხმები: კონფერენციაზე მგზავრობა, რამდენი პერსონალის, რამდენი ხნით. ასევე კონკრეტული მომსახურების, ან ნივთის შესყიდვა პროექტის რომელ ამოცანასთანაა დაკავშირებული და სხვ.).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</si>
</sst>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4"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u/>
      <sz val="11"/>
      <color theme="1"/>
      <name val="Calibri"/>
      <family val="2"/>
      <charset val="1"/>
      <scheme val="minor"/>
    </font>
    <font>
      <b/>
      <u/>
      <sz val="10"/>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sz val="8"/>
      <color theme="1"/>
      <name val="Calibri"/>
      <family val="2"/>
      <charset val="1"/>
      <scheme val="minor"/>
    </font>
    <font>
      <b/>
      <sz val="8"/>
      <color theme="1"/>
      <name val="Calibri"/>
      <family val="2"/>
      <charset val="1"/>
      <scheme val="minor"/>
    </font>
    <font>
      <b/>
      <sz val="9"/>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3">
    <xf numFmtId="0" fontId="0" fillId="0" borderId="0"/>
    <xf numFmtId="0" fontId="6" fillId="0" borderId="0"/>
    <xf numFmtId="43" fontId="19" fillId="0" borderId="0" applyFont="0" applyFill="0" applyBorder="0" applyAlignment="0" applyProtection="0"/>
  </cellStyleXfs>
  <cellXfs count="205">
    <xf numFmtId="0" fontId="0" fillId="0" borderId="0" xfId="0"/>
    <xf numFmtId="0" fontId="7" fillId="0" borderId="0" xfId="0" applyFont="1"/>
    <xf numFmtId="0" fontId="7" fillId="0" borderId="1" xfId="0" applyFont="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indent="5"/>
    </xf>
    <xf numFmtId="0" fontId="10" fillId="0" borderId="0" xfId="0" applyFont="1" applyFill="1" applyBorder="1" applyAlignment="1">
      <alignment horizontal="center"/>
    </xf>
    <xf numFmtId="0" fontId="11" fillId="0" borderId="1" xfId="0" applyFont="1" applyBorder="1" applyAlignment="1">
      <alignment horizontal="center" vertical="center" wrapText="1"/>
    </xf>
    <xf numFmtId="0" fontId="7" fillId="0" borderId="1" xfId="0" applyFont="1" applyBorder="1" applyAlignment="1" applyProtection="1">
      <alignment wrapText="1"/>
      <protection locked="0"/>
    </xf>
    <xf numFmtId="0" fontId="7" fillId="0" borderId="1" xfId="0" applyFont="1" applyBorder="1" applyAlignment="1" applyProtection="1">
      <alignment wrapText="1"/>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wrapText="1"/>
      <protection locked="0"/>
    </xf>
    <xf numFmtId="0" fontId="7" fillId="0" borderId="3" xfId="0" applyFont="1" applyBorder="1" applyAlignment="1" applyProtection="1">
      <alignment wrapText="1"/>
      <protection locked="0"/>
    </xf>
    <xf numFmtId="3" fontId="18" fillId="3" borderId="5" xfId="0" applyNumberFormat="1" applyFont="1" applyFill="1" applyBorder="1" applyAlignment="1" applyProtection="1">
      <alignment vertical="center"/>
    </xf>
    <xf numFmtId="3" fontId="18" fillId="2" borderId="8" xfId="0" applyNumberFormat="1" applyFont="1" applyFill="1" applyBorder="1" applyAlignment="1" applyProtection="1">
      <alignment horizontal="center" vertical="center"/>
    </xf>
    <xf numFmtId="4" fontId="18" fillId="2" borderId="8" xfId="0" applyNumberFormat="1" applyFont="1" applyFill="1" applyBorder="1" applyAlignment="1" applyProtection="1">
      <alignment horizontal="center" vertical="center"/>
    </xf>
    <xf numFmtId="4" fontId="18" fillId="2" borderId="9" xfId="0" applyNumberFormat="1" applyFont="1" applyFill="1" applyBorder="1" applyAlignment="1" applyProtection="1">
      <alignment horizontal="center" vertical="center"/>
    </xf>
    <xf numFmtId="3" fontId="18" fillId="3" borderId="8" xfId="0" applyNumberFormat="1" applyFont="1" applyFill="1" applyBorder="1" applyAlignment="1" applyProtection="1">
      <alignment vertical="center"/>
    </xf>
    <xf numFmtId="3" fontId="18" fillId="2" borderId="12" xfId="0" applyNumberFormat="1" applyFont="1" applyFill="1" applyBorder="1" applyAlignment="1" applyProtection="1">
      <alignment horizontal="center" vertical="center"/>
    </xf>
    <xf numFmtId="49" fontId="16" fillId="2" borderId="7" xfId="0" applyNumberFormat="1" applyFont="1" applyFill="1" applyBorder="1" applyAlignment="1" applyProtection="1">
      <alignment horizontal="center" vertical="center"/>
    </xf>
    <xf numFmtId="49" fontId="5" fillId="0" borderId="7" xfId="0" applyNumberFormat="1" applyFont="1" applyFill="1" applyBorder="1" applyAlignment="1" applyProtection="1">
      <alignment horizontal="center" vertical="center"/>
    </xf>
    <xf numFmtId="0" fontId="5" fillId="4" borderId="8" xfId="0" applyFont="1" applyFill="1" applyBorder="1" applyAlignment="1" applyProtection="1">
      <alignment vertical="center" wrapText="1"/>
      <protection locked="0"/>
    </xf>
    <xf numFmtId="49" fontId="16" fillId="2" borderId="14" xfId="0" applyNumberFormat="1" applyFont="1" applyFill="1" applyBorder="1" applyAlignment="1" applyProtection="1">
      <alignment horizontal="center" vertical="center"/>
    </xf>
    <xf numFmtId="3" fontId="28" fillId="5" borderId="8" xfId="0" applyNumberFormat="1" applyFont="1" applyFill="1" applyBorder="1" applyAlignment="1" applyProtection="1">
      <alignment horizontal="center" vertical="center"/>
    </xf>
    <xf numFmtId="0" fontId="33" fillId="4" borderId="8" xfId="0" applyFont="1" applyFill="1" applyBorder="1" applyAlignment="1" applyProtection="1">
      <alignment vertical="center" wrapText="1"/>
      <protection locked="0"/>
    </xf>
    <xf numFmtId="49" fontId="3" fillId="0" borderId="7" xfId="0" applyNumberFormat="1" applyFont="1" applyFill="1" applyBorder="1" applyAlignment="1" applyProtection="1">
      <alignment horizontal="center" vertical="center"/>
    </xf>
    <xf numFmtId="49" fontId="16" fillId="6" borderId="7" xfId="0" applyNumberFormat="1" applyFont="1" applyFill="1" applyBorder="1" applyAlignment="1" applyProtection="1">
      <alignment horizontal="center" vertical="center"/>
    </xf>
    <xf numFmtId="3" fontId="28" fillId="6" borderId="8" xfId="0" applyNumberFormat="1" applyFont="1" applyFill="1" applyBorder="1" applyAlignment="1" applyProtection="1">
      <alignment horizontal="center" vertical="center"/>
    </xf>
    <xf numFmtId="0" fontId="0" fillId="6" borderId="0" xfId="0" applyFill="1"/>
    <xf numFmtId="49" fontId="16" fillId="6" borderId="4" xfId="0" applyNumberFormat="1" applyFont="1" applyFill="1" applyBorder="1" applyAlignment="1" applyProtection="1">
      <alignment horizontal="center" vertical="center"/>
    </xf>
    <xf numFmtId="4" fontId="18" fillId="6" borderId="5" xfId="0" applyNumberFormat="1" applyFont="1" applyFill="1" applyBorder="1" applyAlignment="1" applyProtection="1">
      <alignment vertical="center"/>
    </xf>
    <xf numFmtId="0" fontId="0" fillId="2" borderId="0" xfId="0" applyFill="1"/>
    <xf numFmtId="3" fontId="28" fillId="2" borderId="8" xfId="0" applyNumberFormat="1" applyFont="1" applyFill="1" applyBorder="1" applyAlignment="1" applyProtection="1">
      <alignment horizontal="center" vertical="center"/>
    </xf>
    <xf numFmtId="0" fontId="16" fillId="6" borderId="24" xfId="0" applyFont="1" applyFill="1" applyBorder="1" applyAlignment="1" applyProtection="1">
      <alignment vertical="center" wrapText="1"/>
    </xf>
    <xf numFmtId="0" fontId="16" fillId="2" borderId="21" xfId="0" applyFont="1" applyFill="1" applyBorder="1" applyAlignment="1" applyProtection="1">
      <alignment vertical="center" wrapText="1"/>
    </xf>
    <xf numFmtId="0" fontId="16" fillId="6" borderId="21" xfId="0" applyFont="1" applyFill="1" applyBorder="1" applyAlignment="1" applyProtection="1">
      <alignment vertical="center" wrapText="1"/>
    </xf>
    <xf numFmtId="0" fontId="16" fillId="2" borderId="22" xfId="0" applyFont="1" applyFill="1" applyBorder="1" applyAlignment="1" applyProtection="1">
      <alignment vertical="center" wrapText="1"/>
    </xf>
    <xf numFmtId="4" fontId="18" fillId="6" borderId="4" xfId="0" applyNumberFormat="1" applyFont="1" applyFill="1" applyBorder="1" applyAlignment="1" applyProtection="1">
      <alignment vertical="center"/>
    </xf>
    <xf numFmtId="4" fontId="18" fillId="6" borderId="6" xfId="0" applyNumberFormat="1" applyFont="1" applyFill="1" applyBorder="1" applyAlignment="1" applyProtection="1">
      <alignment vertical="center"/>
    </xf>
    <xf numFmtId="4" fontId="18" fillId="2" borderId="7" xfId="0" applyNumberFormat="1" applyFont="1" applyFill="1" applyBorder="1" applyAlignment="1" applyProtection="1">
      <alignment horizontal="center" vertical="center"/>
    </xf>
    <xf numFmtId="3" fontId="28" fillId="5" borderId="7" xfId="0" applyNumberFormat="1" applyFont="1" applyFill="1" applyBorder="1" applyAlignment="1" applyProtection="1">
      <alignment horizontal="center" vertical="center"/>
    </xf>
    <xf numFmtId="3" fontId="28" fillId="5" borderId="9" xfId="0" applyNumberFormat="1" applyFont="1" applyFill="1" applyBorder="1" applyAlignment="1" applyProtection="1">
      <alignment horizontal="center" vertical="center"/>
    </xf>
    <xf numFmtId="3" fontId="28" fillId="2" borderId="7" xfId="0" applyNumberFormat="1" applyFont="1" applyFill="1" applyBorder="1" applyAlignment="1" applyProtection="1">
      <alignment horizontal="center" vertical="center"/>
    </xf>
    <xf numFmtId="3" fontId="28" fillId="2" borderId="9" xfId="0" applyNumberFormat="1" applyFont="1" applyFill="1" applyBorder="1" applyAlignment="1" applyProtection="1">
      <alignment horizontal="center" vertical="center"/>
    </xf>
    <xf numFmtId="3" fontId="28" fillId="6" borderId="7" xfId="0" applyNumberFormat="1" applyFont="1" applyFill="1" applyBorder="1" applyAlignment="1" applyProtection="1">
      <alignment horizontal="center" vertical="center"/>
    </xf>
    <xf numFmtId="3" fontId="28" fillId="6" borderId="9" xfId="0" applyNumberFormat="1" applyFont="1" applyFill="1" applyBorder="1" applyAlignment="1" applyProtection="1">
      <alignment horizontal="center" vertical="center"/>
    </xf>
    <xf numFmtId="3" fontId="28" fillId="5" borderId="14" xfId="0" applyNumberFormat="1" applyFont="1" applyFill="1" applyBorder="1" applyAlignment="1" applyProtection="1">
      <alignment horizontal="center" vertical="center"/>
    </xf>
    <xf numFmtId="3" fontId="28" fillId="5" borderId="12" xfId="0" applyNumberFormat="1" applyFont="1" applyFill="1" applyBorder="1" applyAlignment="1" applyProtection="1">
      <alignment horizontal="center" vertical="center"/>
    </xf>
    <xf numFmtId="3" fontId="28" fillId="5" borderId="13" xfId="0" applyNumberFormat="1" applyFont="1" applyFill="1" applyBorder="1" applyAlignment="1" applyProtection="1">
      <alignment horizontal="center" vertical="center"/>
    </xf>
    <xf numFmtId="0" fontId="38" fillId="0" borderId="0" xfId="1" applyFont="1" applyFill="1" applyBorder="1" applyAlignment="1">
      <alignment horizontal="left" vertical="center" wrapText="1"/>
    </xf>
    <xf numFmtId="3" fontId="39" fillId="6" borderId="27" xfId="0" applyNumberFormat="1" applyFont="1" applyFill="1" applyBorder="1" applyAlignment="1" applyProtection="1">
      <alignment horizontal="left" vertical="center" wrapText="1"/>
    </xf>
    <xf numFmtId="3" fontId="39" fillId="2" borderId="27" xfId="0" applyNumberFormat="1" applyFont="1" applyFill="1" applyBorder="1" applyAlignment="1" applyProtection="1">
      <alignment horizontal="left" vertical="center" wrapText="1"/>
    </xf>
    <xf numFmtId="3" fontId="39" fillId="5" borderId="27" xfId="0" applyNumberFormat="1" applyFont="1" applyFill="1" applyBorder="1" applyAlignment="1" applyProtection="1">
      <alignment horizontal="left" vertical="center" wrapText="1"/>
    </xf>
    <xf numFmtId="3" fontId="39" fillId="5" borderId="28" xfId="0" applyNumberFormat="1" applyFont="1" applyFill="1" applyBorder="1" applyAlignment="1" applyProtection="1">
      <alignment horizontal="left" vertical="center" wrapText="1"/>
    </xf>
    <xf numFmtId="0" fontId="39" fillId="0" borderId="0" xfId="0" applyFont="1" applyAlignment="1">
      <alignment horizontal="left" wrapText="1"/>
    </xf>
    <xf numFmtId="43" fontId="5" fillId="0" borderId="38" xfId="2" applyFont="1" applyFill="1" applyBorder="1" applyAlignment="1" applyProtection="1">
      <alignment vertical="center" wrapText="1"/>
    </xf>
    <xf numFmtId="0" fontId="5" fillId="0" borderId="21"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xf>
    <xf numFmtId="0" fontId="2" fillId="0" borderId="21" xfId="0" applyFont="1" applyFill="1" applyBorder="1" applyAlignment="1" applyProtection="1">
      <alignment horizontal="left" vertical="center"/>
    </xf>
    <xf numFmtId="3" fontId="39" fillId="4" borderId="27" xfId="0" applyNumberFormat="1" applyFont="1" applyFill="1" applyBorder="1" applyAlignment="1" applyProtection="1">
      <alignment horizontal="left" vertical="center" wrapText="1"/>
    </xf>
    <xf numFmtId="0" fontId="37"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49" fontId="5" fillId="4" borderId="38" xfId="0" applyNumberFormat="1" applyFont="1" applyFill="1" applyBorder="1" applyAlignment="1" applyProtection="1">
      <alignment vertical="center" wrapText="1"/>
      <protection locked="0"/>
    </xf>
    <xf numFmtId="49" fontId="5" fillId="0" borderId="19" xfId="0" applyNumberFormat="1" applyFont="1" applyFill="1" applyBorder="1" applyAlignment="1" applyProtection="1">
      <alignment vertical="center" wrapText="1"/>
      <protection locked="0"/>
    </xf>
    <xf numFmtId="49" fontId="5" fillId="0" borderId="20" xfId="0" applyNumberFormat="1" applyFont="1" applyFill="1" applyBorder="1" applyAlignment="1" applyProtection="1">
      <alignment vertical="center" wrapText="1"/>
      <protection locked="0"/>
    </xf>
    <xf numFmtId="2" fontId="5" fillId="0" borderId="0" xfId="0" applyNumberFormat="1" applyFont="1" applyFill="1" applyBorder="1" applyAlignment="1" applyProtection="1">
      <alignment vertical="center" wrapText="1"/>
      <protection locked="0"/>
    </xf>
    <xf numFmtId="0" fontId="25" fillId="0" borderId="0" xfId="0" applyFont="1" applyFill="1" applyBorder="1" applyAlignment="1" applyProtection="1">
      <alignment vertical="center"/>
      <protection locked="0"/>
    </xf>
    <xf numFmtId="0" fontId="27" fillId="0" borderId="11" xfId="0" applyFont="1" applyFill="1" applyBorder="1" applyAlignment="1" applyProtection="1">
      <alignment horizontal="center" vertical="top" wrapText="1"/>
      <protection locked="0"/>
    </xf>
    <xf numFmtId="0" fontId="20" fillId="0" borderId="11" xfId="0" applyFont="1" applyFill="1" applyBorder="1" applyAlignment="1" applyProtection="1">
      <alignment horizontal="center" vertical="top" wrapText="1"/>
      <protection locked="0"/>
    </xf>
    <xf numFmtId="0" fontId="27" fillId="0" borderId="12" xfId="0" applyFont="1" applyFill="1" applyBorder="1" applyAlignment="1" applyProtection="1">
      <alignment horizontal="center" vertical="top" wrapText="1"/>
      <protection locked="0"/>
    </xf>
    <xf numFmtId="0" fontId="20" fillId="0" borderId="12" xfId="0" applyFont="1" applyFill="1" applyBorder="1" applyAlignment="1" applyProtection="1">
      <alignment horizontal="center" vertical="top" wrapText="1"/>
      <protection locked="0"/>
    </xf>
    <xf numFmtId="0" fontId="26" fillId="0" borderId="13" xfId="0" applyFont="1" applyFill="1" applyBorder="1" applyAlignment="1" applyProtection="1">
      <alignment horizontal="center" vertical="top" wrapText="1"/>
      <protection locked="0"/>
    </xf>
    <xf numFmtId="49" fontId="16" fillId="3" borderId="4" xfId="0" applyNumberFormat="1" applyFont="1" applyFill="1" applyBorder="1" applyAlignment="1" applyProtection="1">
      <alignment horizontal="center" vertical="center"/>
      <protection locked="0"/>
    </xf>
    <xf numFmtId="0" fontId="16" fillId="3" borderId="5" xfId="0" applyFont="1" applyFill="1" applyBorder="1" applyAlignment="1" applyProtection="1">
      <alignment vertical="center" wrapText="1"/>
      <protection locked="0"/>
    </xf>
    <xf numFmtId="0" fontId="34" fillId="3" borderId="8" xfId="0" applyFont="1" applyFill="1" applyBorder="1" applyAlignment="1" applyProtection="1">
      <alignment horizontal="center" vertical="center" wrapText="1"/>
      <protection locked="0"/>
    </xf>
    <xf numFmtId="0" fontId="34" fillId="3" borderId="23"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wrapText="1"/>
      <protection locked="0"/>
    </xf>
    <xf numFmtId="49" fontId="16" fillId="2" borderId="7" xfId="0" applyNumberFormat="1" applyFont="1" applyFill="1" applyBorder="1" applyAlignment="1" applyProtection="1">
      <alignment horizontal="center" vertical="center"/>
      <protection locked="0"/>
    </xf>
    <xf numFmtId="0" fontId="16" fillId="2" borderId="8" xfId="0" applyFont="1" applyFill="1" applyBorder="1" applyAlignment="1" applyProtection="1">
      <alignment vertical="center" wrapText="1"/>
      <protection locked="0"/>
    </xf>
    <xf numFmtId="0" fontId="35" fillId="2" borderId="8" xfId="0" applyFont="1" applyFill="1" applyBorder="1" applyAlignment="1" applyProtection="1">
      <alignment vertical="center" wrapText="1"/>
      <protection locked="0"/>
    </xf>
    <xf numFmtId="0" fontId="22" fillId="0" borderId="0" xfId="0" applyFont="1" applyFill="1" applyBorder="1" applyAlignment="1" applyProtection="1">
      <alignment vertical="center"/>
      <protection locked="0"/>
    </xf>
    <xf numFmtId="49" fontId="5" fillId="0" borderId="7" xfId="0" applyNumberFormat="1" applyFont="1" applyFill="1" applyBorder="1" applyAlignment="1" applyProtection="1">
      <alignment horizontal="center" vertical="center"/>
      <protection locked="0"/>
    </xf>
    <xf numFmtId="3" fontId="28" fillId="4" borderId="8" xfId="0" applyNumberFormat="1" applyFont="1" applyFill="1" applyBorder="1" applyAlignment="1" applyProtection="1">
      <alignment horizontal="center" vertical="center"/>
      <protection locked="0"/>
    </xf>
    <xf numFmtId="49" fontId="16" fillId="3" borderId="7" xfId="0" applyNumberFormat="1" applyFont="1" applyFill="1" applyBorder="1" applyAlignment="1" applyProtection="1">
      <alignment horizontal="center" vertical="center"/>
      <protection locked="0"/>
    </xf>
    <xf numFmtId="0" fontId="16" fillId="3" borderId="8" xfId="0" applyFont="1" applyFill="1" applyBorder="1" applyAlignment="1" applyProtection="1">
      <alignment vertical="center" wrapText="1"/>
      <protection locked="0"/>
    </xf>
    <xf numFmtId="0" fontId="34" fillId="3" borderId="21" xfId="0" applyFont="1" applyFill="1" applyBorder="1" applyAlignment="1" applyProtection="1">
      <alignment horizontal="center" vertical="center" wrapText="1"/>
      <protection locked="0"/>
    </xf>
    <xf numFmtId="0" fontId="3" fillId="4" borderId="8" xfId="0" applyFont="1" applyFill="1" applyBorder="1" applyAlignment="1" applyProtection="1">
      <alignment vertical="center" wrapText="1"/>
      <protection locked="0"/>
    </xf>
    <xf numFmtId="3" fontId="18" fillId="4" borderId="8"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16" fillId="4" borderId="21" xfId="0" applyFont="1" applyFill="1" applyBorder="1" applyAlignment="1" applyProtection="1">
      <alignment vertical="center"/>
      <protection locked="0"/>
    </xf>
    <xf numFmtId="0" fontId="16" fillId="4" borderId="40" xfId="0" applyFont="1" applyFill="1" applyBorder="1" applyAlignment="1" applyProtection="1">
      <alignment vertical="center"/>
      <protection locked="0"/>
    </xf>
    <xf numFmtId="0" fontId="16" fillId="4" borderId="34" xfId="0" applyFont="1" applyFill="1" applyBorder="1" applyAlignment="1" applyProtection="1">
      <alignment vertical="center"/>
      <protection locked="0"/>
    </xf>
    <xf numFmtId="0" fontId="33" fillId="4" borderId="8" xfId="0" applyFont="1" applyFill="1" applyBorder="1" applyAlignment="1" applyProtection="1">
      <alignment vertical="center"/>
      <protection locked="0"/>
    </xf>
    <xf numFmtId="49" fontId="16" fillId="2" borderId="14" xfId="0" applyNumberFormat="1" applyFont="1" applyFill="1" applyBorder="1" applyAlignment="1" applyProtection="1">
      <alignment horizontal="center" vertical="center"/>
      <protection locked="0"/>
    </xf>
    <xf numFmtId="0" fontId="29" fillId="0" borderId="0" xfId="1" applyFont="1" applyFill="1" applyAlignment="1" applyProtection="1">
      <alignment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0" fontId="17" fillId="0" borderId="0" xfId="1" applyFont="1" applyFill="1" applyAlignment="1" applyProtection="1">
      <alignment vertical="center"/>
      <protection locked="0"/>
    </xf>
    <xf numFmtId="0" fontId="17" fillId="0" borderId="0" xfId="1" applyFont="1" applyFill="1" applyAlignment="1" applyProtection="1">
      <alignment vertical="center" wrapText="1"/>
      <protection locked="0"/>
    </xf>
    <xf numFmtId="0" fontId="30"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36" fillId="0" borderId="0" xfId="0" applyFont="1" applyFill="1" applyAlignment="1" applyProtection="1">
      <alignment vertical="center"/>
      <protection locked="0"/>
    </xf>
    <xf numFmtId="0" fontId="17" fillId="0" borderId="0" xfId="1" applyFont="1" applyFill="1" applyAlignment="1" applyProtection="1">
      <alignment horizontal="left" vertical="center"/>
      <protection locked="0"/>
    </xf>
    <xf numFmtId="0" fontId="16" fillId="4" borderId="21" xfId="0" applyFont="1" applyFill="1" applyBorder="1" applyAlignment="1" applyProtection="1">
      <alignment horizontal="center" vertical="center"/>
      <protection locked="0"/>
    </xf>
    <xf numFmtId="0" fontId="16" fillId="4" borderId="40" xfId="0" applyFont="1" applyFill="1" applyBorder="1" applyAlignment="1" applyProtection="1">
      <alignment horizontal="center" vertical="center"/>
      <protection locked="0"/>
    </xf>
    <xf numFmtId="0" fontId="16" fillId="4" borderId="34" xfId="0" applyFont="1" applyFill="1" applyBorder="1" applyAlignment="1" applyProtection="1">
      <alignment horizontal="center" vertical="center"/>
      <protection locked="0"/>
    </xf>
    <xf numFmtId="0" fontId="16" fillId="4" borderId="21" xfId="0" applyFont="1" applyFill="1" applyBorder="1" applyAlignment="1" applyProtection="1">
      <alignment horizontal="left" vertical="center"/>
      <protection locked="0"/>
    </xf>
    <xf numFmtId="0" fontId="16" fillId="4" borderId="34" xfId="0" applyFont="1" applyFill="1" applyBorder="1" applyAlignment="1" applyProtection="1">
      <alignment horizontal="left" vertical="center"/>
      <protection locked="0"/>
    </xf>
    <xf numFmtId="4" fontId="28" fillId="5" borderId="17" xfId="0" applyNumberFormat="1" applyFont="1" applyFill="1" applyBorder="1" applyAlignment="1" applyProtection="1">
      <alignment vertical="center"/>
    </xf>
    <xf numFmtId="4" fontId="28" fillId="5" borderId="16" xfId="0" applyNumberFormat="1" applyFont="1" applyFill="1" applyBorder="1" applyAlignment="1" applyProtection="1">
      <alignment vertical="center"/>
    </xf>
    <xf numFmtId="4" fontId="18" fillId="2" borderId="21" xfId="0" applyNumberFormat="1" applyFont="1" applyFill="1" applyBorder="1" applyAlignment="1" applyProtection="1">
      <alignment horizontal="center" vertical="center"/>
    </xf>
    <xf numFmtId="4" fontId="18" fillId="3" borderId="18" xfId="0" applyNumberFormat="1" applyFont="1" applyFill="1" applyBorder="1" applyAlignment="1" applyProtection="1">
      <alignment vertical="center"/>
    </xf>
    <xf numFmtId="4" fontId="18" fillId="2" borderId="38" xfId="0" applyNumberFormat="1" applyFont="1" applyFill="1" applyBorder="1" applyAlignment="1" applyProtection="1">
      <alignment horizontal="center" vertical="center"/>
    </xf>
    <xf numFmtId="4" fontId="18" fillId="3" borderId="42" xfId="0" applyNumberFormat="1" applyFont="1" applyFill="1" applyBorder="1" applyAlignment="1" applyProtection="1">
      <alignment vertical="center"/>
    </xf>
    <xf numFmtId="4" fontId="18" fillId="2" borderId="39" xfId="0" applyNumberFormat="1" applyFont="1" applyFill="1" applyBorder="1" applyAlignment="1" applyProtection="1">
      <alignment horizontal="center" vertical="center"/>
    </xf>
    <xf numFmtId="3" fontId="18" fillId="2" borderId="21" xfId="0" applyNumberFormat="1" applyFont="1" applyFill="1" applyBorder="1" applyAlignment="1" applyProtection="1">
      <alignment horizontal="center" vertical="center"/>
    </xf>
    <xf numFmtId="3" fontId="18" fillId="2" borderId="22" xfId="0" applyNumberFormat="1" applyFont="1" applyFill="1" applyBorder="1" applyAlignment="1" applyProtection="1">
      <alignment horizontal="center" vertical="center"/>
    </xf>
    <xf numFmtId="4" fontId="18" fillId="3" borderId="43" xfId="0" applyNumberFormat="1" applyFont="1" applyFill="1" applyBorder="1" applyAlignment="1" applyProtection="1">
      <alignment vertical="center"/>
    </xf>
    <xf numFmtId="4" fontId="18" fillId="2" borderId="27" xfId="0" applyNumberFormat="1" applyFont="1" applyFill="1" applyBorder="1" applyAlignment="1" applyProtection="1">
      <alignment horizontal="center" vertical="center"/>
    </xf>
    <xf numFmtId="4" fontId="28" fillId="5" borderId="44" xfId="0" applyNumberFormat="1" applyFont="1" applyFill="1" applyBorder="1" applyAlignment="1" applyProtection="1">
      <alignment vertical="center"/>
    </xf>
    <xf numFmtId="4" fontId="18" fillId="3" borderId="26" xfId="0" applyNumberFormat="1" applyFont="1" applyFill="1" applyBorder="1" applyAlignment="1" applyProtection="1">
      <alignment vertical="center"/>
    </xf>
    <xf numFmtId="3" fontId="18" fillId="2" borderId="27" xfId="0" applyNumberFormat="1" applyFont="1" applyFill="1" applyBorder="1" applyAlignment="1" applyProtection="1">
      <alignment horizontal="center" vertical="center"/>
    </xf>
    <xf numFmtId="3" fontId="18" fillId="2" borderId="28"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17" fillId="0" borderId="0" xfId="1" applyFont="1" applyFill="1" applyBorder="1" applyAlignment="1" applyProtection="1">
      <alignment vertical="center"/>
      <protection locked="0"/>
    </xf>
    <xf numFmtId="0" fontId="17" fillId="0" borderId="0" xfId="1"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7" fillId="0" borderId="0" xfId="1" applyFont="1" applyFill="1" applyAlignment="1" applyProtection="1">
      <alignment horizontal="left" vertical="center" wrapText="1"/>
      <protection locked="0"/>
    </xf>
    <xf numFmtId="0" fontId="17" fillId="0" borderId="0" xfId="1" applyFont="1" applyFill="1" applyAlignment="1" applyProtection="1">
      <alignment horizontal="left" vertical="center"/>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wrapText="1"/>
    </xf>
    <xf numFmtId="0" fontId="17" fillId="0" borderId="0" xfId="1" applyFont="1" applyFill="1" applyAlignment="1" applyProtection="1">
      <alignment horizontal="left" vertical="center"/>
      <protection locked="0"/>
    </xf>
    <xf numFmtId="0" fontId="17" fillId="0" borderId="0" xfId="1" applyFont="1" applyFill="1" applyAlignment="1" applyProtection="1">
      <alignment horizontal="left" vertical="center" wrapText="1"/>
      <protection locked="0"/>
    </xf>
    <xf numFmtId="49" fontId="15" fillId="0" borderId="0" xfId="0" applyNumberFormat="1" applyFont="1" applyFill="1" applyBorder="1" applyAlignment="1" applyProtection="1">
      <alignment horizontal="center" vertical="top" wrapText="1"/>
      <protection locked="0"/>
    </xf>
    <xf numFmtId="0" fontId="2" fillId="0" borderId="4" xfId="1" applyFont="1" applyFill="1" applyBorder="1" applyAlignment="1" applyProtection="1">
      <alignment horizontal="left" vertical="center" wrapText="1"/>
      <protection locked="0"/>
    </xf>
    <xf numFmtId="0" fontId="2" fillId="0" borderId="5" xfId="1" applyFont="1" applyFill="1" applyBorder="1" applyAlignment="1" applyProtection="1">
      <alignment horizontal="left" vertical="center" wrapText="1"/>
      <protection locked="0"/>
    </xf>
    <xf numFmtId="0" fontId="2" fillId="0" borderId="6" xfId="1" applyFont="1" applyFill="1" applyBorder="1" applyAlignment="1" applyProtection="1">
      <alignment horizontal="left" vertical="center" wrapText="1"/>
      <protection locked="0"/>
    </xf>
    <xf numFmtId="0" fontId="16" fillId="4" borderId="21" xfId="0" applyFont="1" applyFill="1" applyBorder="1" applyAlignment="1" applyProtection="1">
      <alignment horizontal="center" vertical="center"/>
      <protection locked="0"/>
    </xf>
    <xf numFmtId="0" fontId="16" fillId="4" borderId="40" xfId="0" applyFont="1" applyFill="1" applyBorder="1" applyAlignment="1" applyProtection="1">
      <alignment horizontal="center" vertical="center"/>
      <protection locked="0"/>
    </xf>
    <xf numFmtId="0" fontId="16" fillId="4" borderId="34" xfId="0" applyFont="1" applyFill="1" applyBorder="1" applyAlignment="1" applyProtection="1">
      <alignment horizontal="center" vertical="center"/>
      <protection locked="0"/>
    </xf>
    <xf numFmtId="49" fontId="5" fillId="4" borderId="34" xfId="0" applyNumberFormat="1" applyFont="1" applyFill="1" applyBorder="1" applyAlignment="1" applyProtection="1">
      <alignment horizontal="center" vertical="center" wrapText="1"/>
      <protection locked="0"/>
    </xf>
    <xf numFmtId="49" fontId="5" fillId="4" borderId="8" xfId="0" applyNumberFormat="1" applyFont="1" applyFill="1" applyBorder="1" applyAlignment="1" applyProtection="1">
      <alignment horizontal="center" vertical="center" wrapText="1"/>
      <protection locked="0"/>
    </xf>
    <xf numFmtId="49" fontId="5" fillId="4" borderId="9" xfId="0" applyNumberFormat="1" applyFont="1" applyFill="1" applyBorder="1" applyAlignment="1" applyProtection="1">
      <alignment horizontal="center" vertical="center" wrapText="1"/>
      <protection locked="0"/>
    </xf>
    <xf numFmtId="49" fontId="5" fillId="4" borderId="37" xfId="0" applyNumberFormat="1" applyFont="1" applyFill="1" applyBorder="1" applyAlignment="1" applyProtection="1">
      <alignment horizontal="center" vertical="center" wrapText="1"/>
      <protection locked="0"/>
    </xf>
    <xf numFmtId="49" fontId="5" fillId="4" borderId="16" xfId="0" applyNumberFormat="1" applyFont="1" applyFill="1" applyBorder="1" applyAlignment="1" applyProtection="1">
      <alignment horizontal="center" vertical="center" wrapText="1"/>
      <protection locked="0"/>
    </xf>
    <xf numFmtId="49" fontId="5" fillId="4" borderId="17" xfId="0" applyNumberFormat="1" applyFont="1" applyFill="1" applyBorder="1" applyAlignment="1" applyProtection="1">
      <alignment horizontal="center" vertical="center" wrapText="1"/>
      <protection locked="0"/>
    </xf>
    <xf numFmtId="0" fontId="16" fillId="2" borderId="21" xfId="0" applyFont="1" applyFill="1" applyBorder="1" applyAlignment="1" applyProtection="1">
      <alignment vertical="center" wrapText="1"/>
      <protection locked="0"/>
    </xf>
    <xf numFmtId="0" fontId="16" fillId="2" borderId="40" xfId="0" applyFont="1" applyFill="1" applyBorder="1" applyAlignment="1" applyProtection="1">
      <alignment vertical="center" wrapText="1"/>
      <protection locked="0"/>
    </xf>
    <xf numFmtId="0" fontId="16" fillId="2" borderId="34" xfId="0" applyFont="1" applyFill="1" applyBorder="1" applyAlignment="1" applyProtection="1">
      <alignment vertical="center" wrapText="1"/>
      <protection locked="0"/>
    </xf>
    <xf numFmtId="0" fontId="16" fillId="2" borderId="21"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16" fillId="2" borderId="34"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40" xfId="0" applyFont="1" applyFill="1" applyBorder="1" applyAlignment="1" applyProtection="1">
      <alignment horizontal="left" vertical="center" wrapText="1"/>
      <protection locked="0"/>
    </xf>
    <xf numFmtId="0" fontId="16" fillId="3" borderId="34" xfId="0" applyFont="1" applyFill="1" applyBorder="1" applyAlignment="1" applyProtection="1">
      <alignment horizontal="left" vertical="center" wrapText="1"/>
      <protection locked="0"/>
    </xf>
    <xf numFmtId="0" fontId="2" fillId="0" borderId="7" xfId="1" applyFont="1" applyFill="1" applyBorder="1" applyAlignment="1" applyProtection="1">
      <alignment horizontal="left" vertical="center" wrapText="1"/>
      <protection locked="0"/>
    </xf>
    <xf numFmtId="0" fontId="2" fillId="0" borderId="8" xfId="1" applyFont="1" applyFill="1" applyBorder="1" applyAlignment="1" applyProtection="1">
      <alignment horizontal="left" vertical="center" wrapText="1"/>
      <protection locked="0"/>
    </xf>
    <xf numFmtId="0" fontId="2" fillId="0" borderId="9" xfId="1" applyFont="1" applyFill="1" applyBorder="1" applyAlignment="1" applyProtection="1">
      <alignment horizontal="left" vertical="center" wrapText="1"/>
      <protection locked="0"/>
    </xf>
    <xf numFmtId="49" fontId="14" fillId="0" borderId="0" xfId="0" applyNumberFormat="1" applyFont="1" applyFill="1" applyAlignment="1" applyProtection="1">
      <alignment horizontal="right" vertical="center"/>
      <protection locked="0"/>
    </xf>
    <xf numFmtId="49" fontId="15" fillId="0" borderId="0" xfId="0" applyNumberFormat="1" applyFont="1" applyFill="1" applyAlignment="1" applyProtection="1">
      <alignment horizontal="right" vertical="center" wrapText="1"/>
      <protection locked="0"/>
    </xf>
    <xf numFmtId="49" fontId="4" fillId="4" borderId="45" xfId="0" applyNumberFormat="1" applyFont="1" applyFill="1" applyBorder="1" applyAlignment="1" applyProtection="1">
      <alignment horizontal="center" vertical="center" wrapText="1"/>
      <protection locked="0"/>
    </xf>
    <xf numFmtId="49" fontId="4" fillId="4" borderId="46" xfId="0" applyNumberFormat="1" applyFont="1" applyFill="1" applyBorder="1" applyAlignment="1" applyProtection="1">
      <alignment horizontal="center" vertical="center" wrapText="1"/>
      <protection locked="0"/>
    </xf>
    <xf numFmtId="49" fontId="4" fillId="4" borderId="47" xfId="0" applyNumberFormat="1" applyFont="1" applyFill="1" applyBorder="1" applyAlignment="1" applyProtection="1">
      <alignment horizontal="center" vertical="center" wrapText="1"/>
      <protection locked="0"/>
    </xf>
    <xf numFmtId="0" fontId="0" fillId="0" borderId="32" xfId="0" applyBorder="1" applyAlignment="1">
      <alignment horizontal="center"/>
    </xf>
    <xf numFmtId="49" fontId="24" fillId="0" borderId="4" xfId="0" applyNumberFormat="1" applyFont="1" applyFill="1" applyBorder="1" applyAlignment="1" applyProtection="1">
      <alignment horizontal="center" vertical="center" wrapText="1"/>
      <protection locked="0"/>
    </xf>
    <xf numFmtId="49" fontId="24" fillId="0" borderId="10" xfId="0" applyNumberFormat="1"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32" fillId="0" borderId="0" xfId="1"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left" vertical="center" wrapText="1"/>
      <protection locked="0"/>
    </xf>
    <xf numFmtId="0" fontId="16" fillId="2" borderId="41"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16" fillId="4" borderId="21" xfId="0" applyFont="1" applyFill="1" applyBorder="1" applyAlignment="1" applyProtection="1">
      <alignment horizontal="left" vertical="center"/>
      <protection locked="0"/>
    </xf>
    <xf numFmtId="0" fontId="16" fillId="4" borderId="34" xfId="0" applyFont="1" applyFill="1" applyBorder="1" applyAlignment="1" applyProtection="1">
      <alignment horizontal="left" vertical="center"/>
      <protection locked="0"/>
    </xf>
    <xf numFmtId="0" fontId="32" fillId="0" borderId="0" xfId="1" applyFont="1" applyFill="1" applyBorder="1" applyAlignment="1">
      <alignment horizontal="center" vertical="center" wrapText="1"/>
    </xf>
    <xf numFmtId="0" fontId="31" fillId="0" borderId="0" xfId="1" applyFont="1" applyFill="1" applyBorder="1" applyAlignment="1">
      <alignment horizontal="center" vertical="center" wrapText="1"/>
    </xf>
    <xf numFmtId="49" fontId="24" fillId="0" borderId="4" xfId="0" applyNumberFormat="1" applyFont="1" applyFill="1" applyBorder="1" applyAlignment="1" applyProtection="1">
      <alignment horizontal="center" vertical="center" wrapText="1"/>
    </xf>
    <xf numFmtId="49" fontId="24" fillId="0" borderId="14" xfId="0" applyNumberFormat="1"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26" fillId="0" borderId="5" xfId="0"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locked="0"/>
    </xf>
    <xf numFmtId="0" fontId="40" fillId="0" borderId="15" xfId="0" applyFont="1" applyFill="1" applyBorder="1" applyAlignment="1" applyProtection="1">
      <alignment horizontal="center" vertical="top" wrapText="1"/>
      <protection locked="0"/>
    </xf>
    <xf numFmtId="0" fontId="9"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15" fillId="0" borderId="0" xfId="0" applyFont="1" applyFill="1" applyBorder="1" applyAlignment="1" applyProtection="1">
      <alignment vertical="center"/>
      <protection locked="0"/>
    </xf>
    <xf numFmtId="0" fontId="17" fillId="0" borderId="0" xfId="1" applyFont="1" applyFill="1" applyAlignment="1" applyProtection="1">
      <alignment horizontal="left" wrapText="1"/>
      <protection locked="0"/>
    </xf>
    <xf numFmtId="0" fontId="42" fillId="0" borderId="25"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wrapText="1"/>
    </xf>
  </cellXfs>
  <cellStyles count="3">
    <cellStyle name="Comma" xfId="2" builtinId="3"/>
    <cellStyle name="Normal" xfId="0" builtinId="0"/>
    <cellStyle name="Normal 3" xfId="1"/>
  </cellStyles>
  <dxfs count="18">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32" t="s">
        <v>12</v>
      </c>
      <c r="B1" s="133"/>
      <c r="C1" s="133"/>
      <c r="D1" s="133"/>
    </row>
    <row r="2" spans="1:4" ht="171.75" customHeight="1" x14ac:dyDescent="0.2">
      <c r="A2" s="134" t="s">
        <v>13</v>
      </c>
      <c r="B2" s="135"/>
      <c r="C2" s="135"/>
      <c r="D2" s="135"/>
    </row>
    <row r="4" spans="1:4" ht="20.100000000000001" customHeight="1" x14ac:dyDescent="0.2">
      <c r="A4" s="3" t="e">
        <f>"1. პროექტის შიფრი: "&amp;#REF!</f>
        <v>#REF!</v>
      </c>
      <c r="B4" s="5"/>
    </row>
    <row r="5" spans="1:4" ht="60" customHeight="1" x14ac:dyDescent="0.2">
      <c r="A5" s="136" t="e">
        <f>"2. პროექტის სახელწოდება: "&amp;#REF!</f>
        <v>#REF!</v>
      </c>
      <c r="B5" s="136"/>
      <c r="C5" s="136"/>
      <c r="D5" s="136"/>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4</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14</v>
      </c>
    </row>
    <row r="11" spans="1:4" ht="51" x14ac:dyDescent="0.2">
      <c r="A11" s="2" t="s">
        <v>5</v>
      </c>
      <c r="B11" s="2" t="s">
        <v>6</v>
      </c>
      <c r="C11" s="2" t="s">
        <v>7</v>
      </c>
      <c r="D11" s="2" t="s">
        <v>8</v>
      </c>
    </row>
    <row r="12" spans="1:4" x14ac:dyDescent="0.2">
      <c r="A12" s="7"/>
      <c r="B12" s="7"/>
      <c r="C12" s="7"/>
      <c r="D12" s="8"/>
    </row>
    <row r="14" spans="1:4" x14ac:dyDescent="0.2">
      <c r="A14" s="1" t="s">
        <v>9</v>
      </c>
    </row>
    <row r="16" spans="1:4" ht="51" x14ac:dyDescent="0.2">
      <c r="A16" s="2" t="s">
        <v>10</v>
      </c>
      <c r="B16" s="2" t="s">
        <v>6</v>
      </c>
      <c r="C16" s="2" t="s">
        <v>11</v>
      </c>
      <c r="D16" s="2" t="s">
        <v>8</v>
      </c>
    </row>
    <row r="17" spans="1:4" x14ac:dyDescent="0.2">
      <c r="A17" s="7"/>
      <c r="B17" s="7"/>
      <c r="C17" s="7"/>
      <c r="D17" s="9"/>
    </row>
    <row r="19" spans="1:4" x14ac:dyDescent="0.2">
      <c r="A19" s="1" t="s">
        <v>9</v>
      </c>
    </row>
    <row r="21" spans="1:4" ht="38.25" x14ac:dyDescent="0.2">
      <c r="A21" s="2" t="s">
        <v>0</v>
      </c>
      <c r="B21" s="2" t="s">
        <v>3</v>
      </c>
      <c r="C21" s="6" t="s">
        <v>17</v>
      </c>
      <c r="D21" s="2" t="s">
        <v>8</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17"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4"/>
  <sheetViews>
    <sheetView tabSelected="1" zoomScale="85" zoomScaleNormal="85" workbookViewId="0">
      <selection activeCell="B20" sqref="B20:E21"/>
    </sheetView>
  </sheetViews>
  <sheetFormatPr defaultRowHeight="15" x14ac:dyDescent="0.25"/>
  <cols>
    <col min="1" max="1" width="6.140625" style="103" customWidth="1"/>
    <col min="2" max="2" width="49.28515625" style="99" customWidth="1"/>
    <col min="3" max="3" width="12" style="104" customWidth="1"/>
    <col min="4" max="4" width="13.28515625" style="104" customWidth="1"/>
    <col min="5" max="5" width="11.85546875" style="104" customWidth="1"/>
    <col min="6" max="13" width="13.7109375" style="99" customWidth="1"/>
    <col min="14" max="14" width="21.140625" style="99" customWidth="1"/>
    <col min="15" max="15" width="17.28515625" style="126" customWidth="1"/>
    <col min="16" max="16384" width="9.140625" style="64"/>
  </cols>
  <sheetData>
    <row r="1" spans="1:35" ht="26.25" customHeight="1" x14ac:dyDescent="0.25">
      <c r="A1" s="164" t="s">
        <v>398</v>
      </c>
      <c r="B1" s="164"/>
      <c r="C1" s="164"/>
      <c r="D1" s="164"/>
      <c r="E1" s="164"/>
      <c r="F1" s="164"/>
      <c r="G1" s="164"/>
      <c r="H1" s="164"/>
      <c r="I1" s="164"/>
      <c r="J1" s="164"/>
      <c r="K1" s="164"/>
      <c r="L1" s="164"/>
      <c r="M1" s="164"/>
      <c r="N1" s="164"/>
    </row>
    <row r="2" spans="1:35" ht="21" customHeight="1" x14ac:dyDescent="0.25">
      <c r="A2" s="165"/>
      <c r="B2" s="165"/>
      <c r="C2" s="165"/>
      <c r="D2" s="165"/>
      <c r="E2" s="165"/>
      <c r="F2" s="165"/>
      <c r="G2" s="165"/>
      <c r="H2" s="165"/>
      <c r="I2" s="165"/>
      <c r="J2" s="165"/>
      <c r="K2" s="165"/>
      <c r="L2" s="165"/>
      <c r="M2" s="165"/>
      <c r="N2" s="165"/>
      <c r="AI2" s="63"/>
    </row>
    <row r="3" spans="1:35" ht="20.25" customHeight="1" x14ac:dyDescent="0.25">
      <c r="A3" s="139" t="s">
        <v>448</v>
      </c>
      <c r="B3" s="139"/>
      <c r="C3" s="139"/>
      <c r="D3" s="139"/>
      <c r="E3" s="139"/>
      <c r="F3" s="139"/>
      <c r="G3" s="139"/>
      <c r="H3" s="139"/>
      <c r="I3" s="139"/>
      <c r="J3" s="139"/>
      <c r="K3" s="139"/>
      <c r="L3" s="139"/>
      <c r="M3" s="139"/>
      <c r="N3" s="139"/>
    </row>
    <row r="4" spans="1:35" ht="20.100000000000001" customHeight="1" thickBot="1" x14ac:dyDescent="0.3">
      <c r="A4" s="169"/>
      <c r="B4" s="169"/>
      <c r="C4" s="169"/>
      <c r="D4" s="169"/>
      <c r="E4" s="169"/>
      <c r="F4" s="169"/>
      <c r="G4" s="169"/>
      <c r="H4" s="169"/>
      <c r="I4" s="169"/>
      <c r="J4" s="169"/>
      <c r="K4" s="169"/>
      <c r="L4" s="169"/>
      <c r="M4" s="169"/>
      <c r="N4" s="169"/>
    </row>
    <row r="5" spans="1:35" ht="20.100000000000001" customHeight="1" x14ac:dyDescent="0.25">
      <c r="A5" s="140" t="s">
        <v>317</v>
      </c>
      <c r="B5" s="141"/>
      <c r="C5" s="141"/>
      <c r="D5" s="141"/>
      <c r="E5" s="142"/>
      <c r="F5" s="166"/>
      <c r="G5" s="167"/>
      <c r="H5" s="167"/>
      <c r="I5" s="167"/>
      <c r="J5" s="167"/>
      <c r="K5" s="167"/>
      <c r="L5" s="167"/>
      <c r="M5" s="167"/>
      <c r="N5" s="168"/>
    </row>
    <row r="6" spans="1:35" ht="20.100000000000001" customHeight="1" x14ac:dyDescent="0.25">
      <c r="A6" s="161" t="s">
        <v>312</v>
      </c>
      <c r="B6" s="162"/>
      <c r="C6" s="162"/>
      <c r="D6" s="162"/>
      <c r="E6" s="163"/>
      <c r="F6" s="146"/>
      <c r="G6" s="147"/>
      <c r="H6" s="147"/>
      <c r="I6" s="147"/>
      <c r="J6" s="147"/>
      <c r="K6" s="147"/>
      <c r="L6" s="147"/>
      <c r="M6" s="147"/>
      <c r="N6" s="148"/>
    </row>
    <row r="7" spans="1:35" ht="20.100000000000001" customHeight="1" x14ac:dyDescent="0.25">
      <c r="A7" s="161" t="s">
        <v>313</v>
      </c>
      <c r="B7" s="162"/>
      <c r="C7" s="162"/>
      <c r="D7" s="162"/>
      <c r="E7" s="163"/>
      <c r="F7" s="146"/>
      <c r="G7" s="147"/>
      <c r="H7" s="147"/>
      <c r="I7" s="147"/>
      <c r="J7" s="147"/>
      <c r="K7" s="147"/>
      <c r="L7" s="147"/>
      <c r="M7" s="147"/>
      <c r="N7" s="148"/>
    </row>
    <row r="8" spans="1:35" ht="20.100000000000001" customHeight="1" x14ac:dyDescent="0.25">
      <c r="A8" s="161" t="s">
        <v>314</v>
      </c>
      <c r="B8" s="162"/>
      <c r="C8" s="162"/>
      <c r="D8" s="162"/>
      <c r="E8" s="163"/>
      <c r="F8" s="149"/>
      <c r="G8" s="147"/>
      <c r="H8" s="147"/>
      <c r="I8" s="147"/>
      <c r="J8" s="147"/>
      <c r="K8" s="147"/>
      <c r="L8" s="147"/>
      <c r="M8" s="147"/>
      <c r="N8" s="148"/>
    </row>
    <row r="9" spans="1:35" ht="20.100000000000001" customHeight="1" thickBot="1" x14ac:dyDescent="0.3">
      <c r="A9" s="161" t="s">
        <v>316</v>
      </c>
      <c r="B9" s="162"/>
      <c r="C9" s="162"/>
      <c r="D9" s="162"/>
      <c r="E9" s="163"/>
      <c r="F9" s="150"/>
      <c r="G9" s="150"/>
      <c r="H9" s="150"/>
      <c r="I9" s="150"/>
      <c r="J9" s="150"/>
      <c r="K9" s="150"/>
      <c r="L9" s="150"/>
      <c r="M9" s="150"/>
      <c r="N9" s="151"/>
    </row>
    <row r="10" spans="1:35" ht="20.100000000000001" customHeight="1" x14ac:dyDescent="0.25">
      <c r="A10" s="161" t="s">
        <v>315</v>
      </c>
      <c r="B10" s="162"/>
      <c r="C10" s="162"/>
      <c r="D10" s="162"/>
      <c r="E10" s="163"/>
      <c r="F10" s="65"/>
      <c r="G10" s="66"/>
      <c r="H10" s="67"/>
      <c r="I10" s="67"/>
      <c r="J10" s="67"/>
      <c r="K10" s="67"/>
      <c r="L10" s="67"/>
      <c r="M10" s="67"/>
      <c r="N10" s="67"/>
    </row>
    <row r="11" spans="1:35" ht="20.100000000000001" customHeight="1" x14ac:dyDescent="0.25">
      <c r="A11" s="161" t="s">
        <v>318</v>
      </c>
      <c r="B11" s="162"/>
      <c r="C11" s="162"/>
      <c r="D11" s="162"/>
      <c r="E11" s="163"/>
      <c r="F11" s="58">
        <f>N114</f>
        <v>0</v>
      </c>
      <c r="G11" s="68"/>
      <c r="H11" s="68"/>
      <c r="I11" s="68"/>
      <c r="J11" s="68"/>
      <c r="K11" s="68"/>
      <c r="L11" s="68"/>
      <c r="M11" s="68"/>
      <c r="N11" s="68"/>
    </row>
    <row r="12" spans="1:35" ht="20.100000000000001" customHeight="1" x14ac:dyDescent="0.25">
      <c r="A12" s="161" t="s">
        <v>320</v>
      </c>
      <c r="B12" s="162"/>
      <c r="C12" s="162"/>
      <c r="D12" s="162"/>
      <c r="E12" s="163"/>
      <c r="F12" s="58">
        <f>M114</f>
        <v>0</v>
      </c>
      <c r="G12" s="68"/>
      <c r="H12" s="68"/>
      <c r="I12" s="68"/>
      <c r="J12" s="68"/>
      <c r="K12" s="68"/>
      <c r="L12" s="68"/>
      <c r="M12" s="68"/>
      <c r="N12" s="68"/>
    </row>
    <row r="13" spans="1:35" ht="20.100000000000001" customHeight="1" x14ac:dyDescent="0.25">
      <c r="A13" s="161" t="s">
        <v>321</v>
      </c>
      <c r="B13" s="162"/>
      <c r="C13" s="162"/>
      <c r="D13" s="162"/>
      <c r="E13" s="163"/>
      <c r="F13" s="58">
        <f>L114</f>
        <v>0</v>
      </c>
      <c r="G13" s="68"/>
      <c r="H13" s="68"/>
      <c r="I13" s="68"/>
      <c r="J13" s="68"/>
      <c r="K13" s="68"/>
      <c r="L13" s="68"/>
      <c r="M13" s="68"/>
      <c r="N13" s="68"/>
    </row>
    <row r="14" spans="1:35" ht="20.100000000000001" customHeight="1" x14ac:dyDescent="0.25">
      <c r="A14" s="161" t="s">
        <v>319</v>
      </c>
      <c r="B14" s="162"/>
      <c r="C14" s="162"/>
      <c r="D14" s="162"/>
      <c r="E14" s="163"/>
      <c r="F14" s="58">
        <f>F114</f>
        <v>0</v>
      </c>
      <c r="G14" s="68"/>
      <c r="H14" s="68"/>
      <c r="I14" s="68"/>
      <c r="J14" s="68"/>
      <c r="K14" s="68"/>
      <c r="L14" s="68"/>
      <c r="M14" s="68"/>
      <c r="N14" s="68"/>
    </row>
    <row r="15" spans="1:35" ht="20.100000000000001" customHeight="1" x14ac:dyDescent="0.25">
      <c r="A15" s="161" t="s">
        <v>322</v>
      </c>
      <c r="B15" s="162"/>
      <c r="C15" s="162"/>
      <c r="D15" s="162"/>
      <c r="E15" s="163"/>
      <c r="F15" s="58">
        <f>H114</f>
        <v>0</v>
      </c>
      <c r="G15" s="68"/>
      <c r="H15" s="68"/>
      <c r="I15" s="68"/>
      <c r="J15" s="68"/>
      <c r="K15" s="68"/>
      <c r="L15" s="68"/>
      <c r="M15" s="68"/>
      <c r="N15" s="68"/>
    </row>
    <row r="16" spans="1:35" ht="20.100000000000001" customHeight="1" x14ac:dyDescent="0.25">
      <c r="A16" s="161" t="s">
        <v>323</v>
      </c>
      <c r="B16" s="162"/>
      <c r="C16" s="162"/>
      <c r="D16" s="162"/>
      <c r="E16" s="163"/>
      <c r="F16" s="58">
        <f>J114</f>
        <v>0</v>
      </c>
      <c r="G16" s="68"/>
      <c r="H16" s="68"/>
      <c r="I16" s="68"/>
      <c r="J16" s="68"/>
      <c r="K16" s="68"/>
      <c r="L16" s="68"/>
      <c r="M16" s="68"/>
      <c r="N16" s="68"/>
    </row>
    <row r="17" spans="1:15" ht="26.25" customHeight="1" x14ac:dyDescent="0.25">
      <c r="A17" s="173" t="s">
        <v>391</v>
      </c>
      <c r="B17" s="173"/>
      <c r="C17" s="173"/>
      <c r="D17" s="173"/>
      <c r="E17" s="173"/>
      <c r="F17" s="173"/>
      <c r="G17" s="173"/>
      <c r="H17" s="173"/>
      <c r="I17" s="173"/>
      <c r="J17" s="173"/>
      <c r="K17" s="173"/>
      <c r="L17" s="173"/>
      <c r="M17" s="173"/>
      <c r="N17" s="173"/>
    </row>
    <row r="18" spans="1:15" ht="21" customHeight="1" x14ac:dyDescent="0.25">
      <c r="A18" s="195" t="s">
        <v>397</v>
      </c>
      <c r="B18" s="195"/>
      <c r="C18" s="195"/>
      <c r="D18" s="195"/>
      <c r="E18" s="195"/>
      <c r="F18" s="195"/>
      <c r="G18" s="195"/>
      <c r="H18" s="195"/>
      <c r="I18" s="195"/>
      <c r="J18" s="195"/>
      <c r="K18" s="195"/>
      <c r="L18" s="195"/>
      <c r="M18" s="195"/>
      <c r="N18" s="195"/>
    </row>
    <row r="19" spans="1:15" ht="15.75" thickBot="1" x14ac:dyDescent="0.3">
      <c r="A19" s="196" t="s">
        <v>436</v>
      </c>
      <c r="B19" s="196"/>
      <c r="C19" s="196"/>
      <c r="D19" s="196"/>
      <c r="E19" s="196"/>
      <c r="F19" s="196"/>
      <c r="G19" s="196"/>
      <c r="H19" s="196"/>
      <c r="I19" s="196"/>
      <c r="J19" s="196"/>
      <c r="K19" s="196"/>
      <c r="L19" s="196"/>
      <c r="M19" s="196"/>
      <c r="N19" s="196"/>
    </row>
    <row r="20" spans="1:15" s="69" customFormat="1" ht="35.25" customHeight="1" x14ac:dyDescent="0.25">
      <c r="A20" s="170" t="s">
        <v>1</v>
      </c>
      <c r="B20" s="175" t="s">
        <v>414</v>
      </c>
      <c r="C20" s="176"/>
      <c r="D20" s="176"/>
      <c r="E20" s="177"/>
      <c r="F20" s="172" t="s">
        <v>447</v>
      </c>
      <c r="G20" s="172"/>
      <c r="H20" s="172" t="s">
        <v>446</v>
      </c>
      <c r="I20" s="172"/>
      <c r="J20" s="172" t="s">
        <v>445</v>
      </c>
      <c r="K20" s="172"/>
      <c r="L20" s="172" t="s">
        <v>324</v>
      </c>
      <c r="M20" s="172"/>
      <c r="N20" s="174"/>
      <c r="O20" s="197" t="s">
        <v>405</v>
      </c>
    </row>
    <row r="21" spans="1:15" s="69" customFormat="1" ht="57" thickBot="1" x14ac:dyDescent="0.3">
      <c r="A21" s="171"/>
      <c r="B21" s="178"/>
      <c r="C21" s="179"/>
      <c r="D21" s="179"/>
      <c r="E21" s="180"/>
      <c r="F21" s="70" t="s">
        <v>325</v>
      </c>
      <c r="G21" s="71" t="s">
        <v>388</v>
      </c>
      <c r="H21" s="70" t="s">
        <v>327</v>
      </c>
      <c r="I21" s="71" t="s">
        <v>389</v>
      </c>
      <c r="J21" s="70" t="s">
        <v>326</v>
      </c>
      <c r="K21" s="71" t="s">
        <v>390</v>
      </c>
      <c r="L21" s="72" t="s">
        <v>433</v>
      </c>
      <c r="M21" s="73" t="s">
        <v>434</v>
      </c>
      <c r="N21" s="74" t="s">
        <v>435</v>
      </c>
      <c r="O21" s="198" t="s">
        <v>449</v>
      </c>
    </row>
    <row r="22" spans="1:15" s="69" customFormat="1" ht="37.5" customHeight="1" x14ac:dyDescent="0.25">
      <c r="A22" s="75">
        <v>1</v>
      </c>
      <c r="B22" s="76" t="s">
        <v>369</v>
      </c>
      <c r="C22" s="77" t="s">
        <v>402</v>
      </c>
      <c r="D22" s="78" t="s">
        <v>399</v>
      </c>
      <c r="E22" s="79" t="s">
        <v>400</v>
      </c>
      <c r="F22" s="16">
        <f>SUM(F23,F34)</f>
        <v>0</v>
      </c>
      <c r="G22" s="16">
        <f t="shared" ref="G22:K22" si="0">SUM(G23,G34)</f>
        <v>0</v>
      </c>
      <c r="H22" s="16">
        <f t="shared" si="0"/>
        <v>0</v>
      </c>
      <c r="I22" s="16">
        <f t="shared" si="0"/>
        <v>0</v>
      </c>
      <c r="J22" s="16">
        <f t="shared" si="0"/>
        <v>0</v>
      </c>
      <c r="K22" s="16">
        <f t="shared" si="0"/>
        <v>0</v>
      </c>
      <c r="L22" s="114">
        <f>SUM(F22,H22,J22)</f>
        <v>0</v>
      </c>
      <c r="M22" s="120">
        <f>SUM(G22,I22,K22)</f>
        <v>0</v>
      </c>
      <c r="N22" s="116">
        <f>SUM(L22:M22)</f>
        <v>0</v>
      </c>
      <c r="O22" s="197"/>
    </row>
    <row r="23" spans="1:15" s="83" customFormat="1" ht="24.75" customHeight="1" x14ac:dyDescent="0.25">
      <c r="A23" s="80" t="s">
        <v>298</v>
      </c>
      <c r="B23" s="81" t="s">
        <v>353</v>
      </c>
      <c r="C23" s="82"/>
      <c r="D23" s="82"/>
      <c r="E23" s="82"/>
      <c r="F23" s="17">
        <f>SUM(F24:F33)</f>
        <v>0</v>
      </c>
      <c r="G23" s="17">
        <f t="shared" ref="G23:K23" si="1">SUM(G24:G33)</f>
        <v>0</v>
      </c>
      <c r="H23" s="17">
        <f t="shared" si="1"/>
        <v>0</v>
      </c>
      <c r="I23" s="17">
        <f t="shared" si="1"/>
        <v>0</v>
      </c>
      <c r="J23" s="17">
        <f t="shared" si="1"/>
        <v>0</v>
      </c>
      <c r="K23" s="17">
        <f t="shared" si="1"/>
        <v>0</v>
      </c>
      <c r="L23" s="113">
        <f t="shared" ref="L23:L86" si="2">SUM(F23,H23,J23)</f>
        <v>0</v>
      </c>
      <c r="M23" s="121">
        <f t="shared" ref="M23:M86" si="3">SUM(G23,I23,K23)</f>
        <v>0</v>
      </c>
      <c r="N23" s="115">
        <f>SUM(L23:M23)</f>
        <v>0</v>
      </c>
      <c r="O23" s="199"/>
    </row>
    <row r="24" spans="1:15" ht="17.100000000000001" customHeight="1" x14ac:dyDescent="0.25">
      <c r="A24" s="84" t="s">
        <v>328</v>
      </c>
      <c r="B24" s="24" t="s">
        <v>338</v>
      </c>
      <c r="C24" s="27"/>
      <c r="D24" s="27"/>
      <c r="E24" s="27"/>
      <c r="F24" s="85"/>
      <c r="G24" s="85"/>
      <c r="H24" s="85"/>
      <c r="I24" s="85"/>
      <c r="J24" s="85"/>
      <c r="K24" s="85"/>
      <c r="L24" s="112">
        <f t="shared" si="2"/>
        <v>0</v>
      </c>
      <c r="M24" s="122">
        <f t="shared" si="3"/>
        <v>0</v>
      </c>
      <c r="N24" s="111">
        <f>SUM(L24:M24)</f>
        <v>0</v>
      </c>
      <c r="O24" s="200">
        <f t="shared" ref="O24:O33" si="4">C24*D24*E24</f>
        <v>0</v>
      </c>
    </row>
    <row r="25" spans="1:15" ht="17.100000000000001" customHeight="1" x14ac:dyDescent="0.25">
      <c r="A25" s="84" t="s">
        <v>329</v>
      </c>
      <c r="B25" s="24" t="s">
        <v>339</v>
      </c>
      <c r="C25" s="27"/>
      <c r="D25" s="27"/>
      <c r="E25" s="27"/>
      <c r="F25" s="85"/>
      <c r="G25" s="85"/>
      <c r="H25" s="85"/>
      <c r="I25" s="85"/>
      <c r="J25" s="85"/>
      <c r="K25" s="85"/>
      <c r="L25" s="112">
        <f t="shared" si="2"/>
        <v>0</v>
      </c>
      <c r="M25" s="122">
        <f t="shared" si="3"/>
        <v>0</v>
      </c>
      <c r="N25" s="111">
        <f t="shared" ref="N25:N33" si="5">SUM(L25:M25)</f>
        <v>0</v>
      </c>
      <c r="O25" s="200">
        <f t="shared" si="4"/>
        <v>0</v>
      </c>
    </row>
    <row r="26" spans="1:15" ht="17.100000000000001" customHeight="1" x14ac:dyDescent="0.25">
      <c r="A26" s="84" t="s">
        <v>330</v>
      </c>
      <c r="B26" s="24" t="s">
        <v>340</v>
      </c>
      <c r="C26" s="27"/>
      <c r="D26" s="27"/>
      <c r="E26" s="27"/>
      <c r="F26" s="85"/>
      <c r="G26" s="85"/>
      <c r="H26" s="85"/>
      <c r="I26" s="85"/>
      <c r="J26" s="85"/>
      <c r="K26" s="85"/>
      <c r="L26" s="112">
        <f t="shared" si="2"/>
        <v>0</v>
      </c>
      <c r="M26" s="122">
        <f t="shared" si="3"/>
        <v>0</v>
      </c>
      <c r="N26" s="111">
        <f t="shared" si="5"/>
        <v>0</v>
      </c>
      <c r="O26" s="200">
        <f t="shared" si="4"/>
        <v>0</v>
      </c>
    </row>
    <row r="27" spans="1:15" ht="17.100000000000001" customHeight="1" x14ac:dyDescent="0.25">
      <c r="A27" s="84" t="s">
        <v>331</v>
      </c>
      <c r="B27" s="24" t="s">
        <v>340</v>
      </c>
      <c r="C27" s="27"/>
      <c r="D27" s="27"/>
      <c r="E27" s="27"/>
      <c r="F27" s="85"/>
      <c r="G27" s="85"/>
      <c r="H27" s="85"/>
      <c r="I27" s="85"/>
      <c r="J27" s="85"/>
      <c r="K27" s="85"/>
      <c r="L27" s="112">
        <f t="shared" si="2"/>
        <v>0</v>
      </c>
      <c r="M27" s="122">
        <f t="shared" si="3"/>
        <v>0</v>
      </c>
      <c r="N27" s="111">
        <f t="shared" si="5"/>
        <v>0</v>
      </c>
      <c r="O27" s="200">
        <f t="shared" si="4"/>
        <v>0</v>
      </c>
    </row>
    <row r="28" spans="1:15" ht="17.100000000000001" customHeight="1" x14ac:dyDescent="0.25">
      <c r="A28" s="84" t="s">
        <v>332</v>
      </c>
      <c r="B28" s="24" t="s">
        <v>340</v>
      </c>
      <c r="C28" s="27"/>
      <c r="D28" s="27"/>
      <c r="E28" s="27"/>
      <c r="F28" s="85"/>
      <c r="G28" s="85"/>
      <c r="H28" s="85"/>
      <c r="I28" s="85"/>
      <c r="J28" s="85"/>
      <c r="K28" s="85"/>
      <c r="L28" s="112">
        <f t="shared" si="2"/>
        <v>0</v>
      </c>
      <c r="M28" s="122">
        <f t="shared" si="3"/>
        <v>0</v>
      </c>
      <c r="N28" s="111">
        <f t="shared" si="5"/>
        <v>0</v>
      </c>
      <c r="O28" s="200">
        <f t="shared" si="4"/>
        <v>0</v>
      </c>
    </row>
    <row r="29" spans="1:15" ht="17.100000000000001" customHeight="1" x14ac:dyDescent="0.25">
      <c r="A29" s="84" t="s">
        <v>333</v>
      </c>
      <c r="B29" s="24" t="s">
        <v>341</v>
      </c>
      <c r="C29" s="27"/>
      <c r="D29" s="27"/>
      <c r="E29" s="27"/>
      <c r="F29" s="85"/>
      <c r="G29" s="85"/>
      <c r="H29" s="85"/>
      <c r="I29" s="85"/>
      <c r="J29" s="85"/>
      <c r="K29" s="85"/>
      <c r="L29" s="112">
        <f t="shared" si="2"/>
        <v>0</v>
      </c>
      <c r="M29" s="122">
        <f t="shared" si="3"/>
        <v>0</v>
      </c>
      <c r="N29" s="111">
        <f t="shared" si="5"/>
        <v>0</v>
      </c>
      <c r="O29" s="200">
        <f t="shared" si="4"/>
        <v>0</v>
      </c>
    </row>
    <row r="30" spans="1:15" ht="17.100000000000001" customHeight="1" x14ac:dyDescent="0.25">
      <c r="A30" s="84" t="s">
        <v>334</v>
      </c>
      <c r="B30" s="24" t="s">
        <v>341</v>
      </c>
      <c r="C30" s="27"/>
      <c r="D30" s="27"/>
      <c r="E30" s="27"/>
      <c r="F30" s="85"/>
      <c r="G30" s="85"/>
      <c r="H30" s="85"/>
      <c r="I30" s="85"/>
      <c r="J30" s="85"/>
      <c r="K30" s="85"/>
      <c r="L30" s="112">
        <f t="shared" si="2"/>
        <v>0</v>
      </c>
      <c r="M30" s="122">
        <f t="shared" si="3"/>
        <v>0</v>
      </c>
      <c r="N30" s="111">
        <f t="shared" si="5"/>
        <v>0</v>
      </c>
      <c r="O30" s="200">
        <f t="shared" si="4"/>
        <v>0</v>
      </c>
    </row>
    <row r="31" spans="1:15" ht="17.100000000000001" customHeight="1" x14ac:dyDescent="0.25">
      <c r="A31" s="84" t="s">
        <v>335</v>
      </c>
      <c r="B31" s="24" t="s">
        <v>341</v>
      </c>
      <c r="C31" s="27"/>
      <c r="D31" s="27"/>
      <c r="E31" s="27"/>
      <c r="F31" s="85"/>
      <c r="G31" s="85"/>
      <c r="H31" s="85"/>
      <c r="I31" s="85"/>
      <c r="J31" s="85"/>
      <c r="K31" s="85"/>
      <c r="L31" s="112">
        <f t="shared" si="2"/>
        <v>0</v>
      </c>
      <c r="M31" s="122">
        <f t="shared" si="3"/>
        <v>0</v>
      </c>
      <c r="N31" s="111">
        <f t="shared" si="5"/>
        <v>0</v>
      </c>
      <c r="O31" s="200">
        <f t="shared" si="4"/>
        <v>0</v>
      </c>
    </row>
    <row r="32" spans="1:15" ht="17.100000000000001" customHeight="1" x14ac:dyDescent="0.25">
      <c r="A32" s="84" t="s">
        <v>336</v>
      </c>
      <c r="B32" s="24" t="s">
        <v>341</v>
      </c>
      <c r="C32" s="27"/>
      <c r="D32" s="27"/>
      <c r="E32" s="27"/>
      <c r="F32" s="85"/>
      <c r="G32" s="85"/>
      <c r="H32" s="85"/>
      <c r="I32" s="85"/>
      <c r="J32" s="85"/>
      <c r="K32" s="85"/>
      <c r="L32" s="112">
        <f t="shared" si="2"/>
        <v>0</v>
      </c>
      <c r="M32" s="122">
        <f t="shared" si="3"/>
        <v>0</v>
      </c>
      <c r="N32" s="111">
        <f t="shared" si="5"/>
        <v>0</v>
      </c>
      <c r="O32" s="200">
        <f t="shared" si="4"/>
        <v>0</v>
      </c>
    </row>
    <row r="33" spans="1:15" ht="17.100000000000001" customHeight="1" x14ac:dyDescent="0.25">
      <c r="A33" s="84" t="s">
        <v>337</v>
      </c>
      <c r="B33" s="24" t="s">
        <v>340</v>
      </c>
      <c r="C33" s="27"/>
      <c r="D33" s="27"/>
      <c r="E33" s="27"/>
      <c r="F33" s="85"/>
      <c r="G33" s="85"/>
      <c r="H33" s="85"/>
      <c r="I33" s="85"/>
      <c r="J33" s="85"/>
      <c r="K33" s="85"/>
      <c r="L33" s="112">
        <f t="shared" si="2"/>
        <v>0</v>
      </c>
      <c r="M33" s="122">
        <f t="shared" si="3"/>
        <v>0</v>
      </c>
      <c r="N33" s="111">
        <f t="shared" si="5"/>
        <v>0</v>
      </c>
      <c r="O33" s="200">
        <f t="shared" si="4"/>
        <v>0</v>
      </c>
    </row>
    <row r="34" spans="1:15" s="83" customFormat="1" ht="27.75" customHeight="1" x14ac:dyDescent="0.25">
      <c r="A34" s="80" t="s">
        <v>300</v>
      </c>
      <c r="B34" s="81" t="s">
        <v>301</v>
      </c>
      <c r="C34" s="82"/>
      <c r="D34" s="82"/>
      <c r="E34" s="82"/>
      <c r="F34" s="17">
        <f>SUM(F35:F44)</f>
        <v>0</v>
      </c>
      <c r="G34" s="17">
        <f t="shared" ref="G34:K34" si="6">SUM(G35:G44)</f>
        <v>0</v>
      </c>
      <c r="H34" s="17">
        <f t="shared" si="6"/>
        <v>0</v>
      </c>
      <c r="I34" s="17">
        <f t="shared" si="6"/>
        <v>0</v>
      </c>
      <c r="J34" s="17">
        <f t="shared" si="6"/>
        <v>0</v>
      </c>
      <c r="K34" s="17">
        <f t="shared" si="6"/>
        <v>0</v>
      </c>
      <c r="L34" s="113">
        <f t="shared" si="2"/>
        <v>0</v>
      </c>
      <c r="M34" s="121">
        <f t="shared" si="3"/>
        <v>0</v>
      </c>
      <c r="N34" s="115">
        <f>SUM(L34:M34)</f>
        <v>0</v>
      </c>
      <c r="O34" s="199"/>
    </row>
    <row r="35" spans="1:15" ht="17.100000000000001" customHeight="1" x14ac:dyDescent="0.25">
      <c r="A35" s="84" t="s">
        <v>343</v>
      </c>
      <c r="B35" s="129" t="s">
        <v>341</v>
      </c>
      <c r="C35" s="27"/>
      <c r="D35" s="27"/>
      <c r="E35" s="27"/>
      <c r="F35" s="85"/>
      <c r="G35" s="85"/>
      <c r="H35" s="85"/>
      <c r="I35" s="85"/>
      <c r="J35" s="85"/>
      <c r="K35" s="85"/>
      <c r="L35" s="112">
        <f t="shared" si="2"/>
        <v>0</v>
      </c>
      <c r="M35" s="122">
        <f t="shared" si="3"/>
        <v>0</v>
      </c>
      <c r="N35" s="111">
        <f t="shared" ref="N35:N44" si="7">SUM(L35:M35)</f>
        <v>0</v>
      </c>
      <c r="O35" s="200">
        <f t="shared" ref="O35:O44" si="8">C35*D35*E35</f>
        <v>0</v>
      </c>
    </row>
    <row r="36" spans="1:15" ht="17.100000000000001" customHeight="1" x14ac:dyDescent="0.25">
      <c r="A36" s="84" t="s">
        <v>344</v>
      </c>
      <c r="B36" s="129" t="s">
        <v>341</v>
      </c>
      <c r="C36" s="27"/>
      <c r="D36" s="27"/>
      <c r="E36" s="27"/>
      <c r="F36" s="85"/>
      <c r="G36" s="85"/>
      <c r="H36" s="85"/>
      <c r="I36" s="85"/>
      <c r="J36" s="85"/>
      <c r="K36" s="85"/>
      <c r="L36" s="112">
        <f t="shared" si="2"/>
        <v>0</v>
      </c>
      <c r="M36" s="122">
        <f t="shared" si="3"/>
        <v>0</v>
      </c>
      <c r="N36" s="111">
        <f t="shared" si="7"/>
        <v>0</v>
      </c>
      <c r="O36" s="200">
        <f t="shared" si="8"/>
        <v>0</v>
      </c>
    </row>
    <row r="37" spans="1:15" ht="17.100000000000001" customHeight="1" x14ac:dyDescent="0.25">
      <c r="A37" s="84" t="s">
        <v>345</v>
      </c>
      <c r="B37" s="129" t="s">
        <v>341</v>
      </c>
      <c r="C37" s="27"/>
      <c r="D37" s="27"/>
      <c r="E37" s="27"/>
      <c r="F37" s="85"/>
      <c r="G37" s="85"/>
      <c r="H37" s="85"/>
      <c r="I37" s="85"/>
      <c r="J37" s="85"/>
      <c r="K37" s="85"/>
      <c r="L37" s="112">
        <f t="shared" si="2"/>
        <v>0</v>
      </c>
      <c r="M37" s="122">
        <f t="shared" si="3"/>
        <v>0</v>
      </c>
      <c r="N37" s="111">
        <f t="shared" si="7"/>
        <v>0</v>
      </c>
      <c r="O37" s="200">
        <f t="shared" si="8"/>
        <v>0</v>
      </c>
    </row>
    <row r="38" spans="1:15" ht="17.100000000000001" customHeight="1" x14ac:dyDescent="0.25">
      <c r="A38" s="84" t="s">
        <v>346</v>
      </c>
      <c r="B38" s="129" t="s">
        <v>341</v>
      </c>
      <c r="C38" s="27"/>
      <c r="D38" s="27"/>
      <c r="E38" s="27"/>
      <c r="F38" s="85"/>
      <c r="G38" s="85"/>
      <c r="H38" s="85"/>
      <c r="I38" s="85"/>
      <c r="J38" s="85"/>
      <c r="K38" s="85"/>
      <c r="L38" s="112">
        <f t="shared" si="2"/>
        <v>0</v>
      </c>
      <c r="M38" s="122">
        <f t="shared" si="3"/>
        <v>0</v>
      </c>
      <c r="N38" s="111">
        <f t="shared" si="7"/>
        <v>0</v>
      </c>
      <c r="O38" s="200">
        <f t="shared" si="8"/>
        <v>0</v>
      </c>
    </row>
    <row r="39" spans="1:15" ht="17.100000000000001" customHeight="1" x14ac:dyDescent="0.25">
      <c r="A39" s="84" t="s">
        <v>347</v>
      </c>
      <c r="B39" s="24" t="s">
        <v>341</v>
      </c>
      <c r="C39" s="27"/>
      <c r="D39" s="27"/>
      <c r="E39" s="27"/>
      <c r="F39" s="85"/>
      <c r="G39" s="85"/>
      <c r="H39" s="85"/>
      <c r="I39" s="85"/>
      <c r="J39" s="85"/>
      <c r="K39" s="85"/>
      <c r="L39" s="112">
        <f t="shared" si="2"/>
        <v>0</v>
      </c>
      <c r="M39" s="122">
        <f t="shared" si="3"/>
        <v>0</v>
      </c>
      <c r="N39" s="111">
        <f t="shared" si="7"/>
        <v>0</v>
      </c>
      <c r="O39" s="200">
        <f t="shared" si="8"/>
        <v>0</v>
      </c>
    </row>
    <row r="40" spans="1:15" ht="17.100000000000001" customHeight="1" x14ac:dyDescent="0.25">
      <c r="A40" s="84" t="s">
        <v>348</v>
      </c>
      <c r="B40" s="129" t="s">
        <v>341</v>
      </c>
      <c r="C40" s="27"/>
      <c r="D40" s="27"/>
      <c r="E40" s="27"/>
      <c r="F40" s="85"/>
      <c r="G40" s="85"/>
      <c r="H40" s="85"/>
      <c r="I40" s="85"/>
      <c r="J40" s="85"/>
      <c r="K40" s="85"/>
      <c r="L40" s="112">
        <f t="shared" si="2"/>
        <v>0</v>
      </c>
      <c r="M40" s="122">
        <f t="shared" si="3"/>
        <v>0</v>
      </c>
      <c r="N40" s="111">
        <f t="shared" si="7"/>
        <v>0</v>
      </c>
      <c r="O40" s="200">
        <f t="shared" si="8"/>
        <v>0</v>
      </c>
    </row>
    <row r="41" spans="1:15" ht="17.100000000000001" customHeight="1" x14ac:dyDescent="0.25">
      <c r="A41" s="84" t="s">
        <v>349</v>
      </c>
      <c r="B41" s="24" t="s">
        <v>341</v>
      </c>
      <c r="C41" s="27"/>
      <c r="D41" s="27"/>
      <c r="E41" s="27"/>
      <c r="F41" s="85"/>
      <c r="G41" s="85"/>
      <c r="H41" s="85"/>
      <c r="I41" s="85"/>
      <c r="J41" s="85"/>
      <c r="K41" s="85"/>
      <c r="L41" s="112">
        <f t="shared" si="2"/>
        <v>0</v>
      </c>
      <c r="M41" s="122">
        <f t="shared" si="3"/>
        <v>0</v>
      </c>
      <c r="N41" s="111">
        <f t="shared" si="7"/>
        <v>0</v>
      </c>
      <c r="O41" s="200">
        <f t="shared" si="8"/>
        <v>0</v>
      </c>
    </row>
    <row r="42" spans="1:15" ht="17.100000000000001" customHeight="1" x14ac:dyDescent="0.25">
      <c r="A42" s="84" t="s">
        <v>350</v>
      </c>
      <c r="B42" s="24" t="s">
        <v>341</v>
      </c>
      <c r="C42" s="27"/>
      <c r="D42" s="27"/>
      <c r="E42" s="27"/>
      <c r="F42" s="85"/>
      <c r="G42" s="85"/>
      <c r="H42" s="85"/>
      <c r="I42" s="85"/>
      <c r="J42" s="85"/>
      <c r="K42" s="85"/>
      <c r="L42" s="112">
        <f t="shared" si="2"/>
        <v>0</v>
      </c>
      <c r="M42" s="122">
        <f t="shared" si="3"/>
        <v>0</v>
      </c>
      <c r="N42" s="111">
        <f t="shared" si="7"/>
        <v>0</v>
      </c>
      <c r="O42" s="200">
        <f t="shared" si="8"/>
        <v>0</v>
      </c>
    </row>
    <row r="43" spans="1:15" ht="17.100000000000001" customHeight="1" x14ac:dyDescent="0.25">
      <c r="A43" s="84" t="s">
        <v>351</v>
      </c>
      <c r="B43" s="24" t="s">
        <v>341</v>
      </c>
      <c r="C43" s="27"/>
      <c r="D43" s="27"/>
      <c r="E43" s="27"/>
      <c r="F43" s="85"/>
      <c r="G43" s="85"/>
      <c r="H43" s="85"/>
      <c r="I43" s="85"/>
      <c r="J43" s="85"/>
      <c r="K43" s="85"/>
      <c r="L43" s="112">
        <f t="shared" si="2"/>
        <v>0</v>
      </c>
      <c r="M43" s="122">
        <f t="shared" si="3"/>
        <v>0</v>
      </c>
      <c r="N43" s="111">
        <f t="shared" si="7"/>
        <v>0</v>
      </c>
      <c r="O43" s="200">
        <f t="shared" si="8"/>
        <v>0</v>
      </c>
    </row>
    <row r="44" spans="1:15" ht="17.100000000000001" customHeight="1" x14ac:dyDescent="0.25">
      <c r="A44" s="84" t="s">
        <v>352</v>
      </c>
      <c r="B44" s="24" t="s">
        <v>341</v>
      </c>
      <c r="C44" s="27"/>
      <c r="D44" s="27"/>
      <c r="E44" s="27"/>
      <c r="F44" s="85"/>
      <c r="G44" s="85"/>
      <c r="H44" s="85"/>
      <c r="I44" s="85"/>
      <c r="J44" s="85"/>
      <c r="K44" s="85"/>
      <c r="L44" s="112">
        <f t="shared" si="2"/>
        <v>0</v>
      </c>
      <c r="M44" s="122">
        <f t="shared" si="3"/>
        <v>0</v>
      </c>
      <c r="N44" s="111">
        <f t="shared" si="7"/>
        <v>0</v>
      </c>
      <c r="O44" s="200">
        <f t="shared" si="8"/>
        <v>0</v>
      </c>
    </row>
    <row r="45" spans="1:15" s="69" customFormat="1" ht="39.75" customHeight="1" x14ac:dyDescent="0.25">
      <c r="A45" s="86">
        <v>2</v>
      </c>
      <c r="B45" s="87" t="s">
        <v>354</v>
      </c>
      <c r="C45" s="77" t="s">
        <v>402</v>
      </c>
      <c r="D45" s="78" t="s">
        <v>399</v>
      </c>
      <c r="E45" s="79" t="s">
        <v>400</v>
      </c>
      <c r="F45" s="20">
        <f>SUM(F46,F52)</f>
        <v>0</v>
      </c>
      <c r="G45" s="20">
        <f t="shared" ref="G45:K45" si="9">SUM(G46,G52)</f>
        <v>0</v>
      </c>
      <c r="H45" s="20">
        <f t="shared" si="9"/>
        <v>0</v>
      </c>
      <c r="I45" s="20">
        <f t="shared" si="9"/>
        <v>0</v>
      </c>
      <c r="J45" s="20">
        <f t="shared" si="9"/>
        <v>0</v>
      </c>
      <c r="K45" s="20">
        <f t="shared" si="9"/>
        <v>0</v>
      </c>
      <c r="L45" s="114">
        <f t="shared" si="2"/>
        <v>0</v>
      </c>
      <c r="M45" s="123">
        <f t="shared" si="3"/>
        <v>0</v>
      </c>
      <c r="N45" s="116">
        <f>SUM(L45:M45)</f>
        <v>0</v>
      </c>
      <c r="O45" s="197"/>
    </row>
    <row r="46" spans="1:15" s="83" customFormat="1" ht="17.100000000000001" customHeight="1" x14ac:dyDescent="0.25">
      <c r="A46" s="80" t="s">
        <v>302</v>
      </c>
      <c r="B46" s="81" t="s">
        <v>299</v>
      </c>
      <c r="C46" s="82"/>
      <c r="D46" s="82"/>
      <c r="E46" s="82"/>
      <c r="F46" s="17">
        <f>SUM(F47:F51)</f>
        <v>0</v>
      </c>
      <c r="G46" s="17">
        <f t="shared" ref="G46:K46" si="10">SUM(G47:G51)</f>
        <v>0</v>
      </c>
      <c r="H46" s="17">
        <f t="shared" si="10"/>
        <v>0</v>
      </c>
      <c r="I46" s="17">
        <f t="shared" si="10"/>
        <v>0</v>
      </c>
      <c r="J46" s="17">
        <f t="shared" si="10"/>
        <v>0</v>
      </c>
      <c r="K46" s="17">
        <f t="shared" si="10"/>
        <v>0</v>
      </c>
      <c r="L46" s="113">
        <f t="shared" si="2"/>
        <v>0</v>
      </c>
      <c r="M46" s="121">
        <f t="shared" si="3"/>
        <v>0</v>
      </c>
      <c r="N46" s="115">
        <f>SUM(L46:M46)</f>
        <v>0</v>
      </c>
      <c r="O46" s="199"/>
    </row>
    <row r="47" spans="1:15" ht="17.100000000000001" customHeight="1" x14ac:dyDescent="0.25">
      <c r="A47" s="84" t="s">
        <v>363</v>
      </c>
      <c r="B47" s="24" t="s">
        <v>357</v>
      </c>
      <c r="C47" s="27"/>
      <c r="D47" s="27"/>
      <c r="E47" s="27"/>
      <c r="F47" s="85"/>
      <c r="G47" s="85"/>
      <c r="H47" s="85"/>
      <c r="I47" s="85"/>
      <c r="J47" s="85"/>
      <c r="K47" s="85"/>
      <c r="L47" s="112">
        <f t="shared" si="2"/>
        <v>0</v>
      </c>
      <c r="M47" s="122">
        <f t="shared" si="3"/>
        <v>0</v>
      </c>
      <c r="N47" s="111">
        <f t="shared" ref="N47:N51" si="11">SUM(L47:M47)</f>
        <v>0</v>
      </c>
      <c r="O47" s="200">
        <f>C47*D47*E47</f>
        <v>0</v>
      </c>
    </row>
    <row r="48" spans="1:15" ht="17.100000000000001" customHeight="1" x14ac:dyDescent="0.25">
      <c r="A48" s="84" t="s">
        <v>364</v>
      </c>
      <c r="B48" s="24" t="s">
        <v>357</v>
      </c>
      <c r="C48" s="27"/>
      <c r="D48" s="27"/>
      <c r="E48" s="27"/>
      <c r="F48" s="85"/>
      <c r="G48" s="85"/>
      <c r="H48" s="85"/>
      <c r="I48" s="85"/>
      <c r="J48" s="85"/>
      <c r="K48" s="85"/>
      <c r="L48" s="112">
        <f t="shared" si="2"/>
        <v>0</v>
      </c>
      <c r="M48" s="122">
        <f t="shared" si="3"/>
        <v>0</v>
      </c>
      <c r="N48" s="111">
        <f t="shared" si="11"/>
        <v>0</v>
      </c>
      <c r="O48" s="200">
        <f>C48*D48*E48</f>
        <v>0</v>
      </c>
    </row>
    <row r="49" spans="1:15" ht="17.100000000000001" customHeight="1" x14ac:dyDescent="0.25">
      <c r="A49" s="84" t="s">
        <v>365</v>
      </c>
      <c r="B49" s="24" t="s">
        <v>357</v>
      </c>
      <c r="C49" s="27"/>
      <c r="D49" s="27"/>
      <c r="E49" s="27"/>
      <c r="F49" s="85"/>
      <c r="G49" s="85"/>
      <c r="H49" s="85"/>
      <c r="I49" s="85"/>
      <c r="J49" s="85"/>
      <c r="K49" s="85"/>
      <c r="L49" s="112">
        <f t="shared" si="2"/>
        <v>0</v>
      </c>
      <c r="M49" s="122">
        <f t="shared" si="3"/>
        <v>0</v>
      </c>
      <c r="N49" s="111">
        <f t="shared" si="11"/>
        <v>0</v>
      </c>
      <c r="O49" s="200">
        <f>C49*D49*E49</f>
        <v>0</v>
      </c>
    </row>
    <row r="50" spans="1:15" ht="17.100000000000001" customHeight="1" x14ac:dyDescent="0.25">
      <c r="A50" s="84" t="s">
        <v>366</v>
      </c>
      <c r="B50" s="24" t="s">
        <v>357</v>
      </c>
      <c r="C50" s="27"/>
      <c r="D50" s="27"/>
      <c r="E50" s="27"/>
      <c r="F50" s="85"/>
      <c r="G50" s="85"/>
      <c r="H50" s="85"/>
      <c r="I50" s="85"/>
      <c r="J50" s="85"/>
      <c r="K50" s="85"/>
      <c r="L50" s="112">
        <f t="shared" si="2"/>
        <v>0</v>
      </c>
      <c r="M50" s="122">
        <f t="shared" si="3"/>
        <v>0</v>
      </c>
      <c r="N50" s="111">
        <f t="shared" si="11"/>
        <v>0</v>
      </c>
      <c r="O50" s="200">
        <f>C50*D50*E50</f>
        <v>0</v>
      </c>
    </row>
    <row r="51" spans="1:15" ht="17.100000000000001" customHeight="1" x14ac:dyDescent="0.25">
      <c r="A51" s="84" t="s">
        <v>367</v>
      </c>
      <c r="B51" s="24" t="s">
        <v>357</v>
      </c>
      <c r="C51" s="27"/>
      <c r="D51" s="27"/>
      <c r="E51" s="27"/>
      <c r="F51" s="85"/>
      <c r="G51" s="85"/>
      <c r="H51" s="85"/>
      <c r="I51" s="85"/>
      <c r="J51" s="85"/>
      <c r="K51" s="85"/>
      <c r="L51" s="112">
        <f t="shared" si="2"/>
        <v>0</v>
      </c>
      <c r="M51" s="122">
        <f t="shared" si="3"/>
        <v>0</v>
      </c>
      <c r="N51" s="111">
        <f t="shared" si="11"/>
        <v>0</v>
      </c>
      <c r="O51" s="200">
        <f>C51*D51*E51</f>
        <v>0</v>
      </c>
    </row>
    <row r="52" spans="1:15" s="83" customFormat="1" ht="17.100000000000001" customHeight="1" x14ac:dyDescent="0.25">
      <c r="A52" s="80" t="s">
        <v>303</v>
      </c>
      <c r="B52" s="81" t="s">
        <v>301</v>
      </c>
      <c r="C52" s="82"/>
      <c r="D52" s="82"/>
      <c r="E52" s="82"/>
      <c r="F52" s="17">
        <f>SUM(F53:F57)</f>
        <v>0</v>
      </c>
      <c r="G52" s="17">
        <f t="shared" ref="G52:K52" si="12">SUM(G53:G57)</f>
        <v>0</v>
      </c>
      <c r="H52" s="17">
        <f t="shared" si="12"/>
        <v>0</v>
      </c>
      <c r="I52" s="17">
        <f t="shared" si="12"/>
        <v>0</v>
      </c>
      <c r="J52" s="17">
        <f t="shared" si="12"/>
        <v>0</v>
      </c>
      <c r="K52" s="17">
        <f t="shared" si="12"/>
        <v>0</v>
      </c>
      <c r="L52" s="113">
        <f t="shared" si="2"/>
        <v>0</v>
      </c>
      <c r="M52" s="121">
        <f t="shared" si="3"/>
        <v>0</v>
      </c>
      <c r="N52" s="115">
        <f>SUM(L52:M52)</f>
        <v>0</v>
      </c>
      <c r="O52" s="199"/>
    </row>
    <row r="53" spans="1:15" ht="17.100000000000001" customHeight="1" x14ac:dyDescent="0.25">
      <c r="A53" s="84" t="s">
        <v>358</v>
      </c>
      <c r="B53" s="24" t="s">
        <v>357</v>
      </c>
      <c r="C53" s="27"/>
      <c r="D53" s="27"/>
      <c r="E53" s="27"/>
      <c r="F53" s="85"/>
      <c r="G53" s="85"/>
      <c r="H53" s="85"/>
      <c r="I53" s="85"/>
      <c r="J53" s="85"/>
      <c r="K53" s="85"/>
      <c r="L53" s="112">
        <f t="shared" si="2"/>
        <v>0</v>
      </c>
      <c r="M53" s="122">
        <f t="shared" si="3"/>
        <v>0</v>
      </c>
      <c r="N53" s="111">
        <f t="shared" ref="N53:N57" si="13">SUM(L53:M53)</f>
        <v>0</v>
      </c>
      <c r="O53" s="200">
        <f>C53*D53*E53</f>
        <v>0</v>
      </c>
    </row>
    <row r="54" spans="1:15" ht="17.100000000000001" customHeight="1" x14ac:dyDescent="0.25">
      <c r="A54" s="84" t="s">
        <v>359</v>
      </c>
      <c r="B54" s="24" t="s">
        <v>357</v>
      </c>
      <c r="C54" s="27"/>
      <c r="D54" s="27"/>
      <c r="E54" s="27"/>
      <c r="F54" s="85"/>
      <c r="G54" s="85"/>
      <c r="H54" s="85"/>
      <c r="I54" s="85"/>
      <c r="J54" s="85"/>
      <c r="K54" s="85"/>
      <c r="L54" s="112">
        <f t="shared" si="2"/>
        <v>0</v>
      </c>
      <c r="M54" s="122">
        <f t="shared" si="3"/>
        <v>0</v>
      </c>
      <c r="N54" s="111">
        <f t="shared" si="13"/>
        <v>0</v>
      </c>
      <c r="O54" s="200">
        <f>C54*D54*E54</f>
        <v>0</v>
      </c>
    </row>
    <row r="55" spans="1:15" ht="17.100000000000001" customHeight="1" x14ac:dyDescent="0.25">
      <c r="A55" s="84" t="s">
        <v>360</v>
      </c>
      <c r="B55" s="24" t="s">
        <v>357</v>
      </c>
      <c r="C55" s="27"/>
      <c r="D55" s="27"/>
      <c r="E55" s="27"/>
      <c r="F55" s="85"/>
      <c r="G55" s="85"/>
      <c r="H55" s="85"/>
      <c r="I55" s="85"/>
      <c r="J55" s="85"/>
      <c r="K55" s="85"/>
      <c r="L55" s="112">
        <f t="shared" si="2"/>
        <v>0</v>
      </c>
      <c r="M55" s="122">
        <f t="shared" si="3"/>
        <v>0</v>
      </c>
      <c r="N55" s="111">
        <f t="shared" si="13"/>
        <v>0</v>
      </c>
      <c r="O55" s="200">
        <f>C55*D55*E55</f>
        <v>0</v>
      </c>
    </row>
    <row r="56" spans="1:15" ht="17.100000000000001" customHeight="1" x14ac:dyDescent="0.25">
      <c r="A56" s="84" t="s">
        <v>361</v>
      </c>
      <c r="B56" s="24" t="s">
        <v>357</v>
      </c>
      <c r="C56" s="27"/>
      <c r="D56" s="27"/>
      <c r="E56" s="27"/>
      <c r="F56" s="85"/>
      <c r="G56" s="85"/>
      <c r="H56" s="85"/>
      <c r="I56" s="85"/>
      <c r="J56" s="85"/>
      <c r="K56" s="85"/>
      <c r="L56" s="112">
        <f t="shared" si="2"/>
        <v>0</v>
      </c>
      <c r="M56" s="122">
        <f t="shared" si="3"/>
        <v>0</v>
      </c>
      <c r="N56" s="111">
        <f t="shared" si="13"/>
        <v>0</v>
      </c>
      <c r="O56" s="200">
        <f>C56*D56*E56</f>
        <v>0</v>
      </c>
    </row>
    <row r="57" spans="1:15" ht="17.100000000000001" customHeight="1" x14ac:dyDescent="0.25">
      <c r="A57" s="84" t="s">
        <v>362</v>
      </c>
      <c r="B57" s="24" t="s">
        <v>357</v>
      </c>
      <c r="C57" s="27"/>
      <c r="D57" s="27"/>
      <c r="E57" s="27"/>
      <c r="F57" s="85"/>
      <c r="G57" s="85"/>
      <c r="H57" s="85"/>
      <c r="I57" s="85"/>
      <c r="J57" s="85"/>
      <c r="K57" s="85"/>
      <c r="L57" s="112">
        <f t="shared" si="2"/>
        <v>0</v>
      </c>
      <c r="M57" s="122">
        <f t="shared" si="3"/>
        <v>0</v>
      </c>
      <c r="N57" s="111">
        <f t="shared" si="13"/>
        <v>0</v>
      </c>
      <c r="O57" s="200">
        <f>C57*D57*E57</f>
        <v>0</v>
      </c>
    </row>
    <row r="58" spans="1:15" s="69" customFormat="1" ht="22.5" customHeight="1" x14ac:dyDescent="0.25">
      <c r="A58" s="86">
        <v>3</v>
      </c>
      <c r="B58" s="87" t="s">
        <v>368</v>
      </c>
      <c r="C58" s="77" t="s">
        <v>402</v>
      </c>
      <c r="D58" s="77" t="s">
        <v>425</v>
      </c>
      <c r="E58" s="88" t="s">
        <v>400</v>
      </c>
      <c r="F58" s="20">
        <f t="shared" ref="F58:K58" si="14">SUM(F59:F62)</f>
        <v>0</v>
      </c>
      <c r="G58" s="20">
        <f t="shared" si="14"/>
        <v>0</v>
      </c>
      <c r="H58" s="20">
        <f t="shared" si="14"/>
        <v>0</v>
      </c>
      <c r="I58" s="20">
        <f t="shared" si="14"/>
        <v>0</v>
      </c>
      <c r="J58" s="20">
        <f t="shared" si="14"/>
        <v>0</v>
      </c>
      <c r="K58" s="20">
        <f t="shared" si="14"/>
        <v>0</v>
      </c>
      <c r="L58" s="114">
        <f t="shared" si="2"/>
        <v>0</v>
      </c>
      <c r="M58" s="123">
        <f t="shared" si="3"/>
        <v>0</v>
      </c>
      <c r="N58" s="116">
        <f>SUM(L58:M58)</f>
        <v>0</v>
      </c>
      <c r="O58" s="197"/>
    </row>
    <row r="59" spans="1:15" s="83" customFormat="1" ht="15.75" x14ac:dyDescent="0.25">
      <c r="A59" s="80" t="s">
        <v>304</v>
      </c>
      <c r="B59" s="81" t="s">
        <v>299</v>
      </c>
      <c r="C59" s="82"/>
      <c r="D59" s="82"/>
      <c r="E59" s="82"/>
      <c r="F59" s="17">
        <f>F60+F61</f>
        <v>0</v>
      </c>
      <c r="G59" s="17">
        <f t="shared" ref="G59:K59" si="15">G60+G61</f>
        <v>0</v>
      </c>
      <c r="H59" s="17">
        <f t="shared" si="15"/>
        <v>0</v>
      </c>
      <c r="I59" s="17">
        <f t="shared" si="15"/>
        <v>0</v>
      </c>
      <c r="J59" s="17">
        <f t="shared" si="15"/>
        <v>0</v>
      </c>
      <c r="K59" s="17">
        <f t="shared" si="15"/>
        <v>0</v>
      </c>
      <c r="L59" s="113">
        <f t="shared" si="2"/>
        <v>0</v>
      </c>
      <c r="M59" s="121">
        <f t="shared" si="3"/>
        <v>0</v>
      </c>
      <c r="N59" s="115">
        <f>SUM(L59:M59)</f>
        <v>0</v>
      </c>
      <c r="O59" s="199"/>
    </row>
    <row r="60" spans="1:15" s="83" customFormat="1" ht="15.75" x14ac:dyDescent="0.25">
      <c r="A60" s="80"/>
      <c r="B60" s="89" t="s">
        <v>403</v>
      </c>
      <c r="C60" s="27"/>
      <c r="D60" s="27"/>
      <c r="E60" s="27"/>
      <c r="F60" s="90"/>
      <c r="G60" s="90"/>
      <c r="H60" s="90"/>
      <c r="I60" s="90"/>
      <c r="J60" s="90"/>
      <c r="K60" s="90"/>
      <c r="L60" s="112">
        <f t="shared" si="2"/>
        <v>0</v>
      </c>
      <c r="M60" s="122">
        <f t="shared" si="3"/>
        <v>0</v>
      </c>
      <c r="N60" s="111">
        <f t="shared" ref="N60:N61" si="16">SUM(L60:M60)</f>
        <v>0</v>
      </c>
      <c r="O60" s="200">
        <f>C60*D60*E60</f>
        <v>0</v>
      </c>
    </row>
    <row r="61" spans="1:15" s="83" customFormat="1" ht="15.75" x14ac:dyDescent="0.25">
      <c r="A61" s="80"/>
      <c r="B61" s="89" t="s">
        <v>404</v>
      </c>
      <c r="C61" s="27"/>
      <c r="D61" s="27"/>
      <c r="E61" s="27"/>
      <c r="F61" s="90"/>
      <c r="G61" s="90"/>
      <c r="H61" s="90"/>
      <c r="I61" s="90"/>
      <c r="J61" s="90"/>
      <c r="K61" s="90"/>
      <c r="L61" s="112">
        <f t="shared" si="2"/>
        <v>0</v>
      </c>
      <c r="M61" s="122">
        <f t="shared" si="3"/>
        <v>0</v>
      </c>
      <c r="N61" s="111">
        <f t="shared" si="16"/>
        <v>0</v>
      </c>
      <c r="O61" s="200">
        <f>C61*D61*E61</f>
        <v>0</v>
      </c>
    </row>
    <row r="62" spans="1:15" s="83" customFormat="1" ht="15.75" x14ac:dyDescent="0.25">
      <c r="A62" s="80" t="s">
        <v>305</v>
      </c>
      <c r="B62" s="81" t="s">
        <v>301</v>
      </c>
      <c r="C62" s="82"/>
      <c r="D62" s="82"/>
      <c r="E62" s="82"/>
      <c r="F62" s="17">
        <f>F63+F64</f>
        <v>0</v>
      </c>
      <c r="G62" s="17">
        <f t="shared" ref="G62:K62" si="17">G63+G64</f>
        <v>0</v>
      </c>
      <c r="H62" s="17">
        <f t="shared" si="17"/>
        <v>0</v>
      </c>
      <c r="I62" s="17">
        <f t="shared" si="17"/>
        <v>0</v>
      </c>
      <c r="J62" s="17">
        <f t="shared" si="17"/>
        <v>0</v>
      </c>
      <c r="K62" s="17">
        <f t="shared" si="17"/>
        <v>0</v>
      </c>
      <c r="L62" s="113">
        <f t="shared" si="2"/>
        <v>0</v>
      </c>
      <c r="M62" s="121">
        <f t="shared" si="3"/>
        <v>0</v>
      </c>
      <c r="N62" s="115">
        <f>SUM(L62:M62)</f>
        <v>0</v>
      </c>
      <c r="O62" s="199"/>
    </row>
    <row r="63" spans="1:15" s="83" customFormat="1" ht="15.75" x14ac:dyDescent="0.25">
      <c r="A63" s="80"/>
      <c r="B63" s="89" t="s">
        <v>403</v>
      </c>
      <c r="C63" s="27"/>
      <c r="D63" s="27"/>
      <c r="E63" s="27"/>
      <c r="F63" s="90"/>
      <c r="G63" s="90"/>
      <c r="H63" s="90"/>
      <c r="I63" s="90"/>
      <c r="J63" s="90"/>
      <c r="K63" s="90"/>
      <c r="L63" s="112">
        <f t="shared" si="2"/>
        <v>0</v>
      </c>
      <c r="M63" s="122">
        <f t="shared" si="3"/>
        <v>0</v>
      </c>
      <c r="N63" s="111">
        <f t="shared" ref="N63:N64" si="18">SUM(L63:M63)</f>
        <v>0</v>
      </c>
      <c r="O63" s="200">
        <f>C63*D63*E63</f>
        <v>0</v>
      </c>
    </row>
    <row r="64" spans="1:15" s="83" customFormat="1" ht="15.75" x14ac:dyDescent="0.25">
      <c r="A64" s="80"/>
      <c r="B64" s="89" t="s">
        <v>404</v>
      </c>
      <c r="C64" s="27"/>
      <c r="D64" s="27"/>
      <c r="E64" s="27"/>
      <c r="F64" s="90"/>
      <c r="G64" s="90"/>
      <c r="H64" s="90"/>
      <c r="I64" s="90"/>
      <c r="J64" s="90"/>
      <c r="K64" s="90"/>
      <c r="L64" s="112">
        <f t="shared" si="2"/>
        <v>0</v>
      </c>
      <c r="M64" s="122">
        <f t="shared" si="3"/>
        <v>0</v>
      </c>
      <c r="N64" s="111">
        <f t="shared" si="18"/>
        <v>0</v>
      </c>
      <c r="O64" s="200">
        <f>C64*D64*E64</f>
        <v>0</v>
      </c>
    </row>
    <row r="65" spans="1:15" s="69" customFormat="1" ht="22.5" customHeight="1" x14ac:dyDescent="0.25">
      <c r="A65" s="86">
        <v>4</v>
      </c>
      <c r="B65" s="158" t="s">
        <v>370</v>
      </c>
      <c r="C65" s="159"/>
      <c r="D65" s="159"/>
      <c r="E65" s="160"/>
      <c r="F65" s="20">
        <f>SUM(F66,F77)</f>
        <v>0</v>
      </c>
      <c r="G65" s="20">
        <f t="shared" ref="G65:K65" si="19">SUM(G66,G77)</f>
        <v>0</v>
      </c>
      <c r="H65" s="20">
        <f t="shared" si="19"/>
        <v>0</v>
      </c>
      <c r="I65" s="20">
        <f t="shared" si="19"/>
        <v>0</v>
      </c>
      <c r="J65" s="20">
        <f t="shared" si="19"/>
        <v>0</v>
      </c>
      <c r="K65" s="20">
        <f t="shared" si="19"/>
        <v>0</v>
      </c>
      <c r="L65" s="114">
        <f t="shared" si="2"/>
        <v>0</v>
      </c>
      <c r="M65" s="123">
        <f t="shared" si="3"/>
        <v>0</v>
      </c>
      <c r="N65" s="116">
        <f>SUM(L65:M65)</f>
        <v>0</v>
      </c>
      <c r="O65" s="197"/>
    </row>
    <row r="66" spans="1:15" s="83" customFormat="1" ht="17.100000000000001" customHeight="1" x14ac:dyDescent="0.25">
      <c r="A66" s="80" t="s">
        <v>306</v>
      </c>
      <c r="B66" s="155" t="s">
        <v>299</v>
      </c>
      <c r="C66" s="156"/>
      <c r="D66" s="156"/>
      <c r="E66" s="157"/>
      <c r="F66" s="17">
        <f>SUM(F67:F76)</f>
        <v>0</v>
      </c>
      <c r="G66" s="17">
        <f t="shared" ref="G66:K66" si="20">SUM(G67:G76)</f>
        <v>0</v>
      </c>
      <c r="H66" s="17">
        <f t="shared" si="20"/>
        <v>0</v>
      </c>
      <c r="I66" s="17">
        <f t="shared" si="20"/>
        <v>0</v>
      </c>
      <c r="J66" s="17">
        <f t="shared" si="20"/>
        <v>0</v>
      </c>
      <c r="K66" s="17">
        <f t="shared" si="20"/>
        <v>0</v>
      </c>
      <c r="L66" s="113">
        <f t="shared" si="2"/>
        <v>0</v>
      </c>
      <c r="M66" s="121">
        <f t="shared" si="3"/>
        <v>0</v>
      </c>
      <c r="N66" s="115">
        <f>SUM(L66:M66)</f>
        <v>0</v>
      </c>
      <c r="O66" s="199"/>
    </row>
    <row r="67" spans="1:15" s="83" customFormat="1" ht="17.100000000000001" customHeight="1" x14ac:dyDescent="0.25">
      <c r="A67" s="84" t="s">
        <v>373</v>
      </c>
      <c r="B67" s="143"/>
      <c r="C67" s="144"/>
      <c r="D67" s="144"/>
      <c r="E67" s="145"/>
      <c r="F67" s="85"/>
      <c r="G67" s="85"/>
      <c r="H67" s="85"/>
      <c r="I67" s="85"/>
      <c r="J67" s="85"/>
      <c r="K67" s="85"/>
      <c r="L67" s="112">
        <f t="shared" si="2"/>
        <v>0</v>
      </c>
      <c r="M67" s="122">
        <f t="shared" si="3"/>
        <v>0</v>
      </c>
      <c r="N67" s="111">
        <f t="shared" ref="N67:N76" si="21">SUM(L67:M67)</f>
        <v>0</v>
      </c>
      <c r="O67" s="200">
        <f>D67*E67</f>
        <v>0</v>
      </c>
    </row>
    <row r="68" spans="1:15" s="83" customFormat="1" ht="17.100000000000001" customHeight="1" x14ac:dyDescent="0.25">
      <c r="A68" s="84" t="s">
        <v>374</v>
      </c>
      <c r="B68" s="143"/>
      <c r="C68" s="144"/>
      <c r="D68" s="144"/>
      <c r="E68" s="145"/>
      <c r="F68" s="85"/>
      <c r="G68" s="85"/>
      <c r="H68" s="85"/>
      <c r="I68" s="85"/>
      <c r="J68" s="85"/>
      <c r="K68" s="85"/>
      <c r="L68" s="112">
        <f t="shared" si="2"/>
        <v>0</v>
      </c>
      <c r="M68" s="122">
        <f t="shared" si="3"/>
        <v>0</v>
      </c>
      <c r="N68" s="111">
        <f t="shared" si="21"/>
        <v>0</v>
      </c>
      <c r="O68" s="200">
        <f>D68*E68</f>
        <v>0</v>
      </c>
    </row>
    <row r="69" spans="1:15" ht="17.100000000000001" customHeight="1" x14ac:dyDescent="0.25">
      <c r="A69" s="84" t="s">
        <v>375</v>
      </c>
      <c r="B69" s="143"/>
      <c r="C69" s="144"/>
      <c r="D69" s="144"/>
      <c r="E69" s="145"/>
      <c r="F69" s="85"/>
      <c r="G69" s="85"/>
      <c r="H69" s="85"/>
      <c r="I69" s="85"/>
      <c r="J69" s="85"/>
      <c r="K69" s="85"/>
      <c r="L69" s="112">
        <f t="shared" si="2"/>
        <v>0</v>
      </c>
      <c r="M69" s="122">
        <f t="shared" si="3"/>
        <v>0</v>
      </c>
      <c r="N69" s="111">
        <f t="shared" si="21"/>
        <v>0</v>
      </c>
      <c r="O69" s="200">
        <f>D69*E69</f>
        <v>0</v>
      </c>
    </row>
    <row r="70" spans="1:15" ht="17.100000000000001" customHeight="1" x14ac:dyDescent="0.25">
      <c r="A70" s="84" t="s">
        <v>406</v>
      </c>
      <c r="B70" s="106"/>
      <c r="C70" s="107"/>
      <c r="D70" s="107"/>
      <c r="E70" s="108"/>
      <c r="F70" s="85"/>
      <c r="G70" s="85"/>
      <c r="H70" s="85"/>
      <c r="I70" s="85"/>
      <c r="J70" s="85"/>
      <c r="K70" s="85"/>
      <c r="L70" s="112">
        <f t="shared" si="2"/>
        <v>0</v>
      </c>
      <c r="M70" s="122">
        <f t="shared" si="3"/>
        <v>0</v>
      </c>
      <c r="N70" s="111">
        <f t="shared" ref="N70:N74" si="22">SUM(L70:M70)</f>
        <v>0</v>
      </c>
    </row>
    <row r="71" spans="1:15" ht="17.100000000000001" customHeight="1" x14ac:dyDescent="0.25">
      <c r="A71" s="84" t="s">
        <v>407</v>
      </c>
      <c r="B71" s="106"/>
      <c r="C71" s="107"/>
      <c r="D71" s="107"/>
      <c r="E71" s="108"/>
      <c r="F71" s="85"/>
      <c r="G71" s="85"/>
      <c r="H71" s="85"/>
      <c r="I71" s="85"/>
      <c r="J71" s="85"/>
      <c r="K71" s="85"/>
      <c r="L71" s="112">
        <f t="shared" si="2"/>
        <v>0</v>
      </c>
      <c r="M71" s="122">
        <f t="shared" si="3"/>
        <v>0</v>
      </c>
      <c r="N71" s="111">
        <f t="shared" si="22"/>
        <v>0</v>
      </c>
    </row>
    <row r="72" spans="1:15" ht="17.100000000000001" customHeight="1" x14ac:dyDescent="0.25">
      <c r="A72" s="84" t="s">
        <v>415</v>
      </c>
      <c r="B72" s="106"/>
      <c r="C72" s="107"/>
      <c r="D72" s="107"/>
      <c r="E72" s="108"/>
      <c r="F72" s="85"/>
      <c r="G72" s="85"/>
      <c r="H72" s="85"/>
      <c r="I72" s="85"/>
      <c r="J72" s="85"/>
      <c r="K72" s="85"/>
      <c r="L72" s="112">
        <f t="shared" si="2"/>
        <v>0</v>
      </c>
      <c r="M72" s="122">
        <f t="shared" si="3"/>
        <v>0</v>
      </c>
      <c r="N72" s="111">
        <f t="shared" si="22"/>
        <v>0</v>
      </c>
    </row>
    <row r="73" spans="1:15" ht="17.100000000000001" customHeight="1" x14ac:dyDescent="0.25">
      <c r="A73" s="84" t="s">
        <v>416</v>
      </c>
      <c r="B73" s="106"/>
      <c r="C73" s="107"/>
      <c r="D73" s="107"/>
      <c r="E73" s="108"/>
      <c r="F73" s="85"/>
      <c r="G73" s="85"/>
      <c r="H73" s="85"/>
      <c r="I73" s="85"/>
      <c r="J73" s="85"/>
      <c r="K73" s="85"/>
      <c r="L73" s="112">
        <f t="shared" si="2"/>
        <v>0</v>
      </c>
      <c r="M73" s="122">
        <f t="shared" si="3"/>
        <v>0</v>
      </c>
      <c r="N73" s="111">
        <f t="shared" si="22"/>
        <v>0</v>
      </c>
    </row>
    <row r="74" spans="1:15" ht="17.100000000000001" customHeight="1" x14ac:dyDescent="0.25">
      <c r="A74" s="84" t="s">
        <v>417</v>
      </c>
      <c r="B74" s="106"/>
      <c r="C74" s="107"/>
      <c r="D74" s="107"/>
      <c r="E74" s="108"/>
      <c r="F74" s="85"/>
      <c r="G74" s="85"/>
      <c r="H74" s="85"/>
      <c r="I74" s="85"/>
      <c r="J74" s="85"/>
      <c r="K74" s="85"/>
      <c r="L74" s="112">
        <f t="shared" si="2"/>
        <v>0</v>
      </c>
      <c r="M74" s="122">
        <f t="shared" si="3"/>
        <v>0</v>
      </c>
      <c r="N74" s="111">
        <f t="shared" si="22"/>
        <v>0</v>
      </c>
    </row>
    <row r="75" spans="1:15" ht="16.5" customHeight="1" x14ac:dyDescent="0.25">
      <c r="A75" s="84" t="s">
        <v>418</v>
      </c>
      <c r="B75" s="143"/>
      <c r="C75" s="144"/>
      <c r="D75" s="144"/>
      <c r="E75" s="145"/>
      <c r="F75" s="85"/>
      <c r="G75" s="85"/>
      <c r="H75" s="85"/>
      <c r="I75" s="85"/>
      <c r="J75" s="85"/>
      <c r="K75" s="85"/>
      <c r="L75" s="112">
        <f t="shared" si="2"/>
        <v>0</v>
      </c>
      <c r="M75" s="122">
        <f t="shared" si="3"/>
        <v>0</v>
      </c>
      <c r="N75" s="111">
        <f t="shared" si="21"/>
        <v>0</v>
      </c>
      <c r="O75" s="200">
        <f>D75*E75</f>
        <v>0</v>
      </c>
    </row>
    <row r="76" spans="1:15" ht="17.100000000000001" customHeight="1" x14ac:dyDescent="0.25">
      <c r="A76" s="84" t="s">
        <v>419</v>
      </c>
      <c r="B76" s="143"/>
      <c r="C76" s="144"/>
      <c r="D76" s="144"/>
      <c r="E76" s="145"/>
      <c r="F76" s="85"/>
      <c r="G76" s="85"/>
      <c r="H76" s="85"/>
      <c r="I76" s="85"/>
      <c r="J76" s="85"/>
      <c r="K76" s="85"/>
      <c r="L76" s="112">
        <f t="shared" si="2"/>
        <v>0</v>
      </c>
      <c r="M76" s="122">
        <f t="shared" si="3"/>
        <v>0</v>
      </c>
      <c r="N76" s="111">
        <f t="shared" si="21"/>
        <v>0</v>
      </c>
      <c r="O76" s="200">
        <f>D76*E76</f>
        <v>0</v>
      </c>
    </row>
    <row r="77" spans="1:15" s="91" customFormat="1" ht="17.100000000000001" customHeight="1" x14ac:dyDescent="0.25">
      <c r="A77" s="80" t="s">
        <v>307</v>
      </c>
      <c r="B77" s="152" t="s">
        <v>301</v>
      </c>
      <c r="C77" s="153"/>
      <c r="D77" s="153"/>
      <c r="E77" s="154"/>
      <c r="F77" s="17">
        <f>SUM(F78:F87)</f>
        <v>0</v>
      </c>
      <c r="G77" s="17">
        <f t="shared" ref="G77:K77" si="23">SUM(G78:G87)</f>
        <v>0</v>
      </c>
      <c r="H77" s="17">
        <f t="shared" si="23"/>
        <v>0</v>
      </c>
      <c r="I77" s="17">
        <f t="shared" si="23"/>
        <v>0</v>
      </c>
      <c r="J77" s="17">
        <f t="shared" si="23"/>
        <v>0</v>
      </c>
      <c r="K77" s="17">
        <f t="shared" si="23"/>
        <v>0</v>
      </c>
      <c r="L77" s="113">
        <f t="shared" si="2"/>
        <v>0</v>
      </c>
      <c r="M77" s="121">
        <f t="shared" si="3"/>
        <v>0</v>
      </c>
      <c r="N77" s="115">
        <f>SUM(L77:M77)</f>
        <v>0</v>
      </c>
      <c r="O77" s="201"/>
    </row>
    <row r="78" spans="1:15" ht="17.100000000000001" customHeight="1" x14ac:dyDescent="0.25">
      <c r="A78" s="84" t="s">
        <v>376</v>
      </c>
      <c r="B78" s="143"/>
      <c r="C78" s="144"/>
      <c r="D78" s="144"/>
      <c r="E78" s="145"/>
      <c r="F78" s="85"/>
      <c r="G78" s="85"/>
      <c r="H78" s="85"/>
      <c r="I78" s="85"/>
      <c r="J78" s="85"/>
      <c r="K78" s="85"/>
      <c r="L78" s="112">
        <f t="shared" si="2"/>
        <v>0</v>
      </c>
      <c r="M78" s="122">
        <f t="shared" si="3"/>
        <v>0</v>
      </c>
      <c r="N78" s="111">
        <f t="shared" ref="N78:N87" si="24">SUM(L78:M78)</f>
        <v>0</v>
      </c>
      <c r="O78" s="200">
        <f>D78*E78</f>
        <v>0</v>
      </c>
    </row>
    <row r="79" spans="1:15" ht="16.5" customHeight="1" x14ac:dyDescent="0.25">
      <c r="A79" s="84" t="s">
        <v>377</v>
      </c>
      <c r="B79" s="143"/>
      <c r="C79" s="144"/>
      <c r="D79" s="144"/>
      <c r="E79" s="145"/>
      <c r="F79" s="85"/>
      <c r="G79" s="85"/>
      <c r="H79" s="85"/>
      <c r="I79" s="85"/>
      <c r="J79" s="85"/>
      <c r="K79" s="85"/>
      <c r="L79" s="112">
        <f t="shared" si="2"/>
        <v>0</v>
      </c>
      <c r="M79" s="122">
        <f t="shared" si="3"/>
        <v>0</v>
      </c>
      <c r="N79" s="111">
        <f t="shared" si="24"/>
        <v>0</v>
      </c>
      <c r="O79" s="200">
        <f>D79*E79</f>
        <v>0</v>
      </c>
    </row>
    <row r="80" spans="1:15" ht="17.100000000000001" customHeight="1" x14ac:dyDescent="0.25">
      <c r="A80" s="84" t="s">
        <v>378</v>
      </c>
      <c r="B80" s="92"/>
      <c r="C80" s="93"/>
      <c r="D80" s="93"/>
      <c r="E80" s="94"/>
      <c r="F80" s="85"/>
      <c r="G80" s="85"/>
      <c r="H80" s="85"/>
      <c r="I80" s="85"/>
      <c r="J80" s="85"/>
      <c r="K80" s="85"/>
      <c r="L80" s="112">
        <f t="shared" si="2"/>
        <v>0</v>
      </c>
      <c r="M80" s="122">
        <f t="shared" si="3"/>
        <v>0</v>
      </c>
      <c r="N80" s="111">
        <f t="shared" si="24"/>
        <v>0</v>
      </c>
      <c r="O80" s="200">
        <f>D80*E80</f>
        <v>0</v>
      </c>
    </row>
    <row r="81" spans="1:15" ht="17.100000000000001" customHeight="1" x14ac:dyDescent="0.25">
      <c r="A81" s="84" t="s">
        <v>408</v>
      </c>
      <c r="B81" s="92"/>
      <c r="C81" s="93"/>
      <c r="D81" s="93"/>
      <c r="E81" s="94"/>
      <c r="F81" s="85"/>
      <c r="G81" s="85"/>
      <c r="H81" s="85"/>
      <c r="I81" s="85"/>
      <c r="J81" s="85"/>
      <c r="K81" s="85"/>
      <c r="L81" s="112">
        <f t="shared" si="2"/>
        <v>0</v>
      </c>
      <c r="M81" s="122">
        <f t="shared" si="3"/>
        <v>0</v>
      </c>
      <c r="N81" s="111">
        <f t="shared" ref="N81:N85" si="25">SUM(L81:M81)</f>
        <v>0</v>
      </c>
    </row>
    <row r="82" spans="1:15" ht="17.100000000000001" customHeight="1" x14ac:dyDescent="0.25">
      <c r="A82" s="84" t="s">
        <v>409</v>
      </c>
      <c r="B82" s="92"/>
      <c r="C82" s="93"/>
      <c r="D82" s="93"/>
      <c r="E82" s="94"/>
      <c r="F82" s="85"/>
      <c r="G82" s="85"/>
      <c r="H82" s="85"/>
      <c r="I82" s="85"/>
      <c r="J82" s="85"/>
      <c r="K82" s="85"/>
      <c r="L82" s="112">
        <f t="shared" si="2"/>
        <v>0</v>
      </c>
      <c r="M82" s="122">
        <f t="shared" si="3"/>
        <v>0</v>
      </c>
      <c r="N82" s="111">
        <f t="shared" si="25"/>
        <v>0</v>
      </c>
    </row>
    <row r="83" spans="1:15" ht="17.100000000000001" customHeight="1" x14ac:dyDescent="0.25">
      <c r="A83" s="84" t="s">
        <v>420</v>
      </c>
      <c r="B83" s="92"/>
      <c r="C83" s="93"/>
      <c r="D83" s="93"/>
      <c r="E83" s="94"/>
      <c r="F83" s="85"/>
      <c r="G83" s="85"/>
      <c r="H83" s="85"/>
      <c r="I83" s="85"/>
      <c r="J83" s="85"/>
      <c r="K83" s="85"/>
      <c r="L83" s="112">
        <f t="shared" si="2"/>
        <v>0</v>
      </c>
      <c r="M83" s="122">
        <f t="shared" si="3"/>
        <v>0</v>
      </c>
      <c r="N83" s="111">
        <f t="shared" si="25"/>
        <v>0</v>
      </c>
    </row>
    <row r="84" spans="1:15" ht="17.100000000000001" customHeight="1" x14ac:dyDescent="0.25">
      <c r="A84" s="84" t="s">
        <v>421</v>
      </c>
      <c r="B84" s="92"/>
      <c r="C84" s="93"/>
      <c r="D84" s="93"/>
      <c r="E84" s="94"/>
      <c r="F84" s="85"/>
      <c r="G84" s="85"/>
      <c r="H84" s="85"/>
      <c r="I84" s="85"/>
      <c r="J84" s="85"/>
      <c r="K84" s="85"/>
      <c r="L84" s="112">
        <f t="shared" si="2"/>
        <v>0</v>
      </c>
      <c r="M84" s="122">
        <f t="shared" si="3"/>
        <v>0</v>
      </c>
      <c r="N84" s="111">
        <f t="shared" si="25"/>
        <v>0</v>
      </c>
    </row>
    <row r="85" spans="1:15" ht="17.100000000000001" customHeight="1" x14ac:dyDescent="0.25">
      <c r="A85" s="84" t="s">
        <v>422</v>
      </c>
      <c r="B85" s="92"/>
      <c r="C85" s="93"/>
      <c r="D85" s="93"/>
      <c r="E85" s="94"/>
      <c r="F85" s="85"/>
      <c r="G85" s="85"/>
      <c r="H85" s="85"/>
      <c r="I85" s="85"/>
      <c r="J85" s="85"/>
      <c r="K85" s="85"/>
      <c r="L85" s="112">
        <f t="shared" si="2"/>
        <v>0</v>
      </c>
      <c r="M85" s="122">
        <f t="shared" si="3"/>
        <v>0</v>
      </c>
      <c r="N85" s="111">
        <f t="shared" si="25"/>
        <v>0</v>
      </c>
    </row>
    <row r="86" spans="1:15" ht="17.100000000000001" customHeight="1" x14ac:dyDescent="0.25">
      <c r="A86" s="84" t="s">
        <v>423</v>
      </c>
      <c r="B86" s="143"/>
      <c r="C86" s="144"/>
      <c r="D86" s="144"/>
      <c r="E86" s="145"/>
      <c r="F86" s="85"/>
      <c r="G86" s="85"/>
      <c r="H86" s="85"/>
      <c r="I86" s="85"/>
      <c r="J86" s="85"/>
      <c r="K86" s="85"/>
      <c r="L86" s="112">
        <f t="shared" si="2"/>
        <v>0</v>
      </c>
      <c r="M86" s="122">
        <f t="shared" si="3"/>
        <v>0</v>
      </c>
      <c r="N86" s="111">
        <f t="shared" si="24"/>
        <v>0</v>
      </c>
      <c r="O86" s="200">
        <f>D86*E86</f>
        <v>0</v>
      </c>
    </row>
    <row r="87" spans="1:15" ht="17.100000000000001" customHeight="1" x14ac:dyDescent="0.25">
      <c r="A87" s="84" t="s">
        <v>424</v>
      </c>
      <c r="B87" s="143"/>
      <c r="C87" s="144"/>
      <c r="D87" s="144"/>
      <c r="E87" s="145"/>
      <c r="F87" s="85"/>
      <c r="G87" s="85"/>
      <c r="H87" s="85"/>
      <c r="I87" s="85"/>
      <c r="J87" s="85"/>
      <c r="K87" s="85"/>
      <c r="L87" s="112">
        <f t="shared" ref="L87:L116" si="26">SUM(F87,H87,J87)</f>
        <v>0</v>
      </c>
      <c r="M87" s="122">
        <f t="shared" ref="M87:M116" si="27">SUM(G87,I87,K87)</f>
        <v>0</v>
      </c>
      <c r="N87" s="111">
        <f t="shared" si="24"/>
        <v>0</v>
      </c>
      <c r="O87" s="200">
        <f>D87*E87</f>
        <v>0</v>
      </c>
    </row>
    <row r="88" spans="1:15" s="69" customFormat="1" ht="22.5" customHeight="1" x14ac:dyDescent="0.25">
      <c r="A88" s="86">
        <v>5</v>
      </c>
      <c r="B88" s="158" t="s">
        <v>371</v>
      </c>
      <c r="C88" s="160"/>
      <c r="D88" s="77" t="s">
        <v>401</v>
      </c>
      <c r="E88" s="88" t="s">
        <v>400</v>
      </c>
      <c r="F88" s="20">
        <f>SUM(F89,F100)</f>
        <v>0</v>
      </c>
      <c r="G88" s="20">
        <f t="shared" ref="G88:K88" si="28">SUM(G89,G100)</f>
        <v>0</v>
      </c>
      <c r="H88" s="20">
        <f t="shared" si="28"/>
        <v>0</v>
      </c>
      <c r="I88" s="20">
        <f t="shared" si="28"/>
        <v>0</v>
      </c>
      <c r="J88" s="20">
        <f t="shared" si="28"/>
        <v>0</v>
      </c>
      <c r="K88" s="20">
        <f t="shared" si="28"/>
        <v>0</v>
      </c>
      <c r="L88" s="114">
        <f t="shared" si="26"/>
        <v>0</v>
      </c>
      <c r="M88" s="123">
        <f t="shared" si="27"/>
        <v>0</v>
      </c>
      <c r="N88" s="116">
        <f>SUM(L88:M88)</f>
        <v>0</v>
      </c>
      <c r="O88" s="197"/>
    </row>
    <row r="89" spans="1:15" s="83" customFormat="1" ht="17.100000000000001" customHeight="1" x14ac:dyDescent="0.25">
      <c r="A89" s="80" t="s">
        <v>308</v>
      </c>
      <c r="B89" s="155" t="s">
        <v>299</v>
      </c>
      <c r="C89" s="157"/>
      <c r="D89" s="82"/>
      <c r="E89" s="82"/>
      <c r="F89" s="17">
        <f t="shared" ref="F89:K89" si="29">SUM(F90:F99)</f>
        <v>0</v>
      </c>
      <c r="G89" s="17">
        <f t="shared" si="29"/>
        <v>0</v>
      </c>
      <c r="H89" s="17">
        <f t="shared" si="29"/>
        <v>0</v>
      </c>
      <c r="I89" s="17">
        <f>SUM(I90:I99)</f>
        <v>0</v>
      </c>
      <c r="J89" s="17">
        <f t="shared" si="29"/>
        <v>0</v>
      </c>
      <c r="K89" s="17">
        <f t="shared" si="29"/>
        <v>0</v>
      </c>
      <c r="L89" s="113">
        <f t="shared" si="26"/>
        <v>0</v>
      </c>
      <c r="M89" s="121">
        <f t="shared" si="27"/>
        <v>0</v>
      </c>
      <c r="N89" s="115">
        <f>SUM(L89:M89)</f>
        <v>0</v>
      </c>
      <c r="O89" s="199"/>
    </row>
    <row r="90" spans="1:15" ht="17.100000000000001" customHeight="1" x14ac:dyDescent="0.25">
      <c r="A90" s="84" t="s">
        <v>379</v>
      </c>
      <c r="B90" s="184"/>
      <c r="C90" s="185"/>
      <c r="D90" s="95"/>
      <c r="E90" s="95"/>
      <c r="F90" s="85"/>
      <c r="G90" s="85"/>
      <c r="H90" s="85"/>
      <c r="I90" s="85"/>
      <c r="J90" s="85"/>
      <c r="K90" s="85"/>
      <c r="L90" s="112">
        <f t="shared" si="26"/>
        <v>0</v>
      </c>
      <c r="M90" s="122">
        <f t="shared" si="27"/>
        <v>0</v>
      </c>
      <c r="N90" s="111">
        <f t="shared" ref="N90:N99" si="30">SUM(L90:M90)</f>
        <v>0</v>
      </c>
      <c r="O90" s="200">
        <f>D90*E90</f>
        <v>0</v>
      </c>
    </row>
    <row r="91" spans="1:15" ht="17.100000000000001" customHeight="1" x14ac:dyDescent="0.25">
      <c r="A91" s="84" t="s">
        <v>381</v>
      </c>
      <c r="B91" s="184"/>
      <c r="C91" s="185"/>
      <c r="D91" s="95"/>
      <c r="E91" s="95"/>
      <c r="F91" s="85"/>
      <c r="G91" s="85"/>
      <c r="H91" s="85"/>
      <c r="I91" s="85"/>
      <c r="J91" s="85"/>
      <c r="K91" s="85"/>
      <c r="L91" s="112">
        <f t="shared" si="26"/>
        <v>0</v>
      </c>
      <c r="M91" s="122">
        <f t="shared" si="27"/>
        <v>0</v>
      </c>
      <c r="N91" s="111">
        <f t="shared" si="30"/>
        <v>0</v>
      </c>
      <c r="O91" s="200">
        <f>D91*E91</f>
        <v>0</v>
      </c>
    </row>
    <row r="92" spans="1:15" ht="17.100000000000001" customHeight="1" x14ac:dyDescent="0.25">
      <c r="A92" s="84" t="s">
        <v>382</v>
      </c>
      <c r="B92" s="109"/>
      <c r="C92" s="110"/>
      <c r="D92" s="95"/>
      <c r="E92" s="95"/>
      <c r="F92" s="85"/>
      <c r="G92" s="85"/>
      <c r="H92" s="85"/>
      <c r="I92" s="85"/>
      <c r="J92" s="85"/>
      <c r="K92" s="85"/>
      <c r="L92" s="112">
        <f t="shared" si="26"/>
        <v>0</v>
      </c>
      <c r="M92" s="122">
        <f t="shared" si="27"/>
        <v>0</v>
      </c>
      <c r="N92" s="111">
        <f t="shared" si="30"/>
        <v>0</v>
      </c>
    </row>
    <row r="93" spans="1:15" ht="17.100000000000001" customHeight="1" x14ac:dyDescent="0.25">
      <c r="A93" s="84" t="s">
        <v>383</v>
      </c>
      <c r="B93" s="109"/>
      <c r="C93" s="110"/>
      <c r="D93" s="95"/>
      <c r="E93" s="95"/>
      <c r="F93" s="85"/>
      <c r="G93" s="85"/>
      <c r="H93" s="85"/>
      <c r="I93" s="85"/>
      <c r="J93" s="85"/>
      <c r="K93" s="85"/>
      <c r="L93" s="112">
        <f t="shared" si="26"/>
        <v>0</v>
      </c>
      <c r="M93" s="122">
        <f t="shared" si="27"/>
        <v>0</v>
      </c>
      <c r="N93" s="111">
        <f t="shared" si="30"/>
        <v>0</v>
      </c>
    </row>
    <row r="94" spans="1:15" ht="17.100000000000001" customHeight="1" x14ac:dyDescent="0.25">
      <c r="A94" s="84" t="s">
        <v>410</v>
      </c>
      <c r="B94" s="109"/>
      <c r="C94" s="110"/>
      <c r="D94" s="95"/>
      <c r="E94" s="95"/>
      <c r="F94" s="85"/>
      <c r="G94" s="85"/>
      <c r="H94" s="85"/>
      <c r="I94" s="85"/>
      <c r="J94" s="85"/>
      <c r="K94" s="85"/>
      <c r="L94" s="112">
        <f t="shared" si="26"/>
        <v>0</v>
      </c>
      <c r="M94" s="122">
        <f t="shared" si="27"/>
        <v>0</v>
      </c>
      <c r="N94" s="111">
        <f t="shared" si="30"/>
        <v>0</v>
      </c>
    </row>
    <row r="95" spans="1:15" ht="17.100000000000001" customHeight="1" x14ac:dyDescent="0.25">
      <c r="A95" s="84" t="s">
        <v>426</v>
      </c>
      <c r="B95" s="109"/>
      <c r="C95" s="110"/>
      <c r="D95" s="95"/>
      <c r="E95" s="95"/>
      <c r="F95" s="85"/>
      <c r="G95" s="85"/>
      <c r="H95" s="85"/>
      <c r="I95" s="85"/>
      <c r="J95" s="85"/>
      <c r="K95" s="85"/>
      <c r="L95" s="112">
        <f t="shared" si="26"/>
        <v>0</v>
      </c>
      <c r="M95" s="122">
        <f t="shared" si="27"/>
        <v>0</v>
      </c>
      <c r="N95" s="111">
        <f t="shared" si="30"/>
        <v>0</v>
      </c>
    </row>
    <row r="96" spans="1:15" ht="17.100000000000001" customHeight="1" x14ac:dyDescent="0.25">
      <c r="A96" s="84" t="s">
        <v>427</v>
      </c>
      <c r="B96" s="109"/>
      <c r="C96" s="110"/>
      <c r="D96" s="95"/>
      <c r="E96" s="95"/>
      <c r="F96" s="85"/>
      <c r="G96" s="85"/>
      <c r="H96" s="85"/>
      <c r="I96" s="85"/>
      <c r="J96" s="85"/>
      <c r="K96" s="85"/>
      <c r="L96" s="112">
        <f t="shared" si="26"/>
        <v>0</v>
      </c>
      <c r="M96" s="122">
        <f t="shared" si="27"/>
        <v>0</v>
      </c>
      <c r="N96" s="111">
        <f t="shared" si="30"/>
        <v>0</v>
      </c>
    </row>
    <row r="97" spans="1:15" ht="17.100000000000001" customHeight="1" x14ac:dyDescent="0.25">
      <c r="A97" s="84" t="s">
        <v>428</v>
      </c>
      <c r="B97" s="184"/>
      <c r="C97" s="185"/>
      <c r="D97" s="95"/>
      <c r="E97" s="95"/>
      <c r="F97" s="85"/>
      <c r="G97" s="85"/>
      <c r="H97" s="85"/>
      <c r="I97" s="85"/>
      <c r="J97" s="85"/>
      <c r="K97" s="85"/>
      <c r="L97" s="112">
        <f t="shared" si="26"/>
        <v>0</v>
      </c>
      <c r="M97" s="122">
        <f t="shared" si="27"/>
        <v>0</v>
      </c>
      <c r="N97" s="111">
        <f t="shared" si="30"/>
        <v>0</v>
      </c>
      <c r="O97" s="200">
        <f>D97*E97</f>
        <v>0</v>
      </c>
    </row>
    <row r="98" spans="1:15" ht="17.100000000000001" customHeight="1" x14ac:dyDescent="0.25">
      <c r="A98" s="84" t="s">
        <v>429</v>
      </c>
      <c r="B98" s="184"/>
      <c r="C98" s="185"/>
      <c r="D98" s="95"/>
      <c r="E98" s="95"/>
      <c r="F98" s="85"/>
      <c r="G98" s="85"/>
      <c r="H98" s="85"/>
      <c r="I98" s="85"/>
      <c r="J98" s="85"/>
      <c r="K98" s="85"/>
      <c r="L98" s="112">
        <f t="shared" si="26"/>
        <v>0</v>
      </c>
      <c r="M98" s="122">
        <f t="shared" si="27"/>
        <v>0</v>
      </c>
      <c r="N98" s="111">
        <f t="shared" si="30"/>
        <v>0</v>
      </c>
      <c r="O98" s="200">
        <f>D98*E98</f>
        <v>0</v>
      </c>
    </row>
    <row r="99" spans="1:15" ht="17.100000000000001" customHeight="1" x14ac:dyDescent="0.25">
      <c r="A99" s="84" t="s">
        <v>430</v>
      </c>
      <c r="B99" s="184"/>
      <c r="C99" s="185"/>
      <c r="D99" s="95"/>
      <c r="E99" s="95"/>
      <c r="F99" s="85"/>
      <c r="G99" s="85"/>
      <c r="H99" s="85"/>
      <c r="I99" s="85"/>
      <c r="J99" s="85"/>
      <c r="K99" s="85"/>
      <c r="L99" s="112">
        <f t="shared" si="26"/>
        <v>0</v>
      </c>
      <c r="M99" s="122">
        <f t="shared" si="27"/>
        <v>0</v>
      </c>
      <c r="N99" s="111">
        <f t="shared" si="30"/>
        <v>0</v>
      </c>
      <c r="O99" s="200">
        <f>D99*E99</f>
        <v>0</v>
      </c>
    </row>
    <row r="100" spans="1:15" s="83" customFormat="1" ht="17.100000000000001" customHeight="1" x14ac:dyDescent="0.25">
      <c r="A100" s="80" t="s">
        <v>309</v>
      </c>
      <c r="B100" s="155" t="s">
        <v>301</v>
      </c>
      <c r="C100" s="157"/>
      <c r="D100" s="82"/>
      <c r="E100" s="82"/>
      <c r="F100" s="17">
        <f t="shared" ref="F100:J100" si="31">SUM(F101:F110)</f>
        <v>0</v>
      </c>
      <c r="G100" s="17">
        <f t="shared" si="31"/>
        <v>0</v>
      </c>
      <c r="H100" s="17">
        <f t="shared" si="31"/>
        <v>0</v>
      </c>
      <c r="I100" s="17">
        <f t="shared" si="31"/>
        <v>0</v>
      </c>
      <c r="J100" s="17">
        <f t="shared" si="31"/>
        <v>0</v>
      </c>
      <c r="K100" s="17">
        <f>SUM(K101:K110)</f>
        <v>0</v>
      </c>
      <c r="L100" s="113">
        <f t="shared" si="26"/>
        <v>0</v>
      </c>
      <c r="M100" s="121">
        <f t="shared" si="27"/>
        <v>0</v>
      </c>
      <c r="N100" s="115">
        <f>SUM(L100:M100)</f>
        <v>0</v>
      </c>
      <c r="O100" s="199"/>
    </row>
    <row r="101" spans="1:15" ht="17.100000000000001" customHeight="1" x14ac:dyDescent="0.25">
      <c r="A101" s="84" t="s">
        <v>380</v>
      </c>
      <c r="B101" s="184"/>
      <c r="C101" s="185"/>
      <c r="D101" s="95"/>
      <c r="E101" s="95"/>
      <c r="F101" s="85"/>
      <c r="G101" s="85"/>
      <c r="H101" s="85"/>
      <c r="I101" s="85"/>
      <c r="J101" s="85"/>
      <c r="K101" s="85"/>
      <c r="L101" s="112">
        <f t="shared" si="26"/>
        <v>0</v>
      </c>
      <c r="M101" s="122">
        <f t="shared" si="27"/>
        <v>0</v>
      </c>
      <c r="N101" s="111">
        <f t="shared" ref="N101:N110" si="32">SUM(L101:M101)</f>
        <v>0</v>
      </c>
      <c r="O101" s="200">
        <f>D101*E101</f>
        <v>0</v>
      </c>
    </row>
    <row r="102" spans="1:15" ht="17.100000000000001" customHeight="1" x14ac:dyDescent="0.25">
      <c r="A102" s="84" t="s">
        <v>384</v>
      </c>
      <c r="B102" s="109"/>
      <c r="C102" s="110"/>
      <c r="D102" s="95"/>
      <c r="E102" s="95"/>
      <c r="F102" s="85"/>
      <c r="G102" s="85"/>
      <c r="H102" s="85"/>
      <c r="I102" s="85"/>
      <c r="J102" s="85"/>
      <c r="K102" s="85"/>
      <c r="L102" s="112">
        <f t="shared" si="26"/>
        <v>0</v>
      </c>
      <c r="M102" s="122">
        <f t="shared" si="27"/>
        <v>0</v>
      </c>
      <c r="N102" s="111">
        <f t="shared" si="32"/>
        <v>0</v>
      </c>
    </row>
    <row r="103" spans="1:15" ht="17.100000000000001" customHeight="1" x14ac:dyDescent="0.25">
      <c r="A103" s="84" t="s">
        <v>385</v>
      </c>
      <c r="B103" s="109"/>
      <c r="C103" s="110"/>
      <c r="D103" s="95"/>
      <c r="E103" s="95"/>
      <c r="F103" s="85"/>
      <c r="G103" s="85"/>
      <c r="H103" s="85"/>
      <c r="I103" s="85"/>
      <c r="J103" s="85"/>
      <c r="K103" s="85"/>
      <c r="L103" s="112">
        <f t="shared" si="26"/>
        <v>0</v>
      </c>
      <c r="M103" s="122">
        <f t="shared" si="27"/>
        <v>0</v>
      </c>
      <c r="N103" s="111">
        <f t="shared" si="32"/>
        <v>0</v>
      </c>
    </row>
    <row r="104" spans="1:15" ht="17.100000000000001" customHeight="1" x14ac:dyDescent="0.25">
      <c r="A104" s="84" t="s">
        <v>386</v>
      </c>
      <c r="B104" s="109"/>
      <c r="C104" s="110"/>
      <c r="D104" s="95"/>
      <c r="E104" s="95"/>
      <c r="F104" s="85"/>
      <c r="G104" s="85"/>
      <c r="H104" s="85"/>
      <c r="I104" s="85"/>
      <c r="J104" s="85"/>
      <c r="K104" s="85"/>
      <c r="L104" s="112">
        <f t="shared" si="26"/>
        <v>0</v>
      </c>
      <c r="M104" s="122">
        <f t="shared" si="27"/>
        <v>0</v>
      </c>
      <c r="N104" s="111">
        <f t="shared" si="32"/>
        <v>0</v>
      </c>
    </row>
    <row r="105" spans="1:15" ht="17.100000000000001" customHeight="1" x14ac:dyDescent="0.25">
      <c r="A105" s="84" t="s">
        <v>411</v>
      </c>
      <c r="B105" s="109"/>
      <c r="C105" s="110"/>
      <c r="D105" s="95"/>
      <c r="E105" s="95"/>
      <c r="F105" s="85"/>
      <c r="G105" s="85"/>
      <c r="H105" s="85"/>
      <c r="I105" s="85"/>
      <c r="J105" s="85"/>
      <c r="K105" s="85"/>
      <c r="L105" s="112">
        <f t="shared" si="26"/>
        <v>0</v>
      </c>
      <c r="M105" s="122">
        <f t="shared" si="27"/>
        <v>0</v>
      </c>
      <c r="N105" s="111">
        <f t="shared" si="32"/>
        <v>0</v>
      </c>
    </row>
    <row r="106" spans="1:15" ht="17.100000000000001" customHeight="1" x14ac:dyDescent="0.25">
      <c r="A106" s="84" t="s">
        <v>431</v>
      </c>
      <c r="B106" s="109"/>
      <c r="C106" s="110"/>
      <c r="D106" s="95"/>
      <c r="E106" s="95"/>
      <c r="F106" s="85"/>
      <c r="G106" s="85"/>
      <c r="H106" s="85"/>
      <c r="I106" s="85"/>
      <c r="J106" s="85"/>
      <c r="K106" s="85"/>
      <c r="L106" s="112">
        <f t="shared" si="26"/>
        <v>0</v>
      </c>
      <c r="M106" s="122">
        <f t="shared" si="27"/>
        <v>0</v>
      </c>
      <c r="N106" s="111">
        <f t="shared" si="32"/>
        <v>0</v>
      </c>
    </row>
    <row r="107" spans="1:15" ht="17.100000000000001" customHeight="1" x14ac:dyDescent="0.25">
      <c r="A107" s="84" t="s">
        <v>432</v>
      </c>
      <c r="B107" s="184"/>
      <c r="C107" s="185"/>
      <c r="D107" s="95"/>
      <c r="E107" s="95"/>
      <c r="F107" s="85"/>
      <c r="G107" s="85"/>
      <c r="H107" s="85"/>
      <c r="I107" s="85"/>
      <c r="J107" s="85"/>
      <c r="K107" s="85"/>
      <c r="L107" s="112">
        <f t="shared" si="26"/>
        <v>0</v>
      </c>
      <c r="M107" s="122">
        <f t="shared" si="27"/>
        <v>0</v>
      </c>
      <c r="N107" s="111">
        <f t="shared" si="32"/>
        <v>0</v>
      </c>
      <c r="O107" s="200">
        <f>D107*E107</f>
        <v>0</v>
      </c>
    </row>
    <row r="108" spans="1:15" ht="17.100000000000001" customHeight="1" x14ac:dyDescent="0.25">
      <c r="A108" s="84" t="s">
        <v>437</v>
      </c>
      <c r="B108" s="184"/>
      <c r="C108" s="185"/>
      <c r="D108" s="95"/>
      <c r="E108" s="95"/>
      <c r="F108" s="85"/>
      <c r="G108" s="85"/>
      <c r="H108" s="85"/>
      <c r="I108" s="85"/>
      <c r="J108" s="85"/>
      <c r="K108" s="85"/>
      <c r="L108" s="112">
        <f t="shared" si="26"/>
        <v>0</v>
      </c>
      <c r="M108" s="122">
        <f t="shared" si="27"/>
        <v>0</v>
      </c>
      <c r="N108" s="111">
        <f t="shared" si="32"/>
        <v>0</v>
      </c>
      <c r="O108" s="200">
        <f>D108*E108</f>
        <v>0</v>
      </c>
    </row>
    <row r="109" spans="1:15" ht="17.100000000000001" customHeight="1" x14ac:dyDescent="0.25">
      <c r="A109" s="84" t="s">
        <v>438</v>
      </c>
      <c r="B109" s="184"/>
      <c r="C109" s="185"/>
      <c r="D109" s="95"/>
      <c r="E109" s="95"/>
      <c r="F109" s="85"/>
      <c r="G109" s="85"/>
      <c r="H109" s="85"/>
      <c r="I109" s="85"/>
      <c r="J109" s="85"/>
      <c r="K109" s="85"/>
      <c r="L109" s="112">
        <f t="shared" si="26"/>
        <v>0</v>
      </c>
      <c r="M109" s="122">
        <f t="shared" si="27"/>
        <v>0</v>
      </c>
      <c r="N109" s="111">
        <f t="shared" si="32"/>
        <v>0</v>
      </c>
      <c r="O109" s="200">
        <f>D109*E109</f>
        <v>0</v>
      </c>
    </row>
    <row r="110" spans="1:15" ht="17.100000000000001" customHeight="1" x14ac:dyDescent="0.25">
      <c r="A110" s="84" t="s">
        <v>439</v>
      </c>
      <c r="B110" s="184"/>
      <c r="C110" s="185"/>
      <c r="D110" s="95"/>
      <c r="E110" s="95"/>
      <c r="F110" s="85"/>
      <c r="G110" s="85"/>
      <c r="H110" s="85"/>
      <c r="I110" s="85"/>
      <c r="J110" s="85"/>
      <c r="K110" s="85"/>
      <c r="L110" s="112">
        <f t="shared" si="26"/>
        <v>0</v>
      </c>
      <c r="M110" s="122">
        <f t="shared" si="27"/>
        <v>0</v>
      </c>
      <c r="N110" s="111">
        <f t="shared" si="32"/>
        <v>0</v>
      </c>
      <c r="O110" s="200">
        <f>D110*E110</f>
        <v>0</v>
      </c>
    </row>
    <row r="111" spans="1:15" s="69" customFormat="1" ht="30" customHeight="1" x14ac:dyDescent="0.25">
      <c r="A111" s="86">
        <v>6</v>
      </c>
      <c r="B111" s="158" t="s">
        <v>372</v>
      </c>
      <c r="C111" s="159"/>
      <c r="D111" s="159"/>
      <c r="E111" s="160"/>
      <c r="F111" s="20">
        <f>SUM(F112:F113)</f>
        <v>0</v>
      </c>
      <c r="G111" s="20">
        <f t="shared" ref="G111:K111" si="33">SUM(G112:G113)</f>
        <v>0</v>
      </c>
      <c r="H111" s="20">
        <f t="shared" si="33"/>
        <v>0</v>
      </c>
      <c r="I111" s="20">
        <f t="shared" si="33"/>
        <v>0</v>
      </c>
      <c r="J111" s="20">
        <f t="shared" si="33"/>
        <v>0</v>
      </c>
      <c r="K111" s="20">
        <f t="shared" si="33"/>
        <v>0</v>
      </c>
      <c r="L111" s="114">
        <f t="shared" si="26"/>
        <v>0</v>
      </c>
      <c r="M111" s="123">
        <f t="shared" si="27"/>
        <v>0</v>
      </c>
      <c r="N111" s="116">
        <f>SUM(L111:M111)</f>
        <v>0</v>
      </c>
      <c r="O111" s="197"/>
    </row>
    <row r="112" spans="1:15" s="83" customFormat="1" ht="17.100000000000001" customHeight="1" x14ac:dyDescent="0.25">
      <c r="A112" s="80" t="s">
        <v>310</v>
      </c>
      <c r="B112" s="155" t="s">
        <v>299</v>
      </c>
      <c r="C112" s="156"/>
      <c r="D112" s="156"/>
      <c r="E112" s="157"/>
      <c r="F112" s="90"/>
      <c r="G112" s="90"/>
      <c r="H112" s="90"/>
      <c r="I112" s="90"/>
      <c r="J112" s="90"/>
      <c r="K112" s="90"/>
      <c r="L112" s="118">
        <f t="shared" si="26"/>
        <v>0</v>
      </c>
      <c r="M112" s="124">
        <f t="shared" si="27"/>
        <v>0</v>
      </c>
      <c r="N112" s="115">
        <f t="shared" ref="N112:N116" si="34">SUM(L112:M112)</f>
        <v>0</v>
      </c>
      <c r="O112" s="200">
        <f>C112*D112*E112</f>
        <v>0</v>
      </c>
    </row>
    <row r="113" spans="1:15" s="83" customFormat="1" ht="17.100000000000001" customHeight="1" x14ac:dyDescent="0.25">
      <c r="A113" s="80" t="s">
        <v>311</v>
      </c>
      <c r="B113" s="155" t="s">
        <v>301</v>
      </c>
      <c r="C113" s="156"/>
      <c r="D113" s="156"/>
      <c r="E113" s="157"/>
      <c r="F113" s="90"/>
      <c r="G113" s="90"/>
      <c r="H113" s="90"/>
      <c r="I113" s="90"/>
      <c r="J113" s="90"/>
      <c r="K113" s="90"/>
      <c r="L113" s="118">
        <f t="shared" si="26"/>
        <v>0</v>
      </c>
      <c r="M113" s="124">
        <f t="shared" si="27"/>
        <v>0</v>
      </c>
      <c r="N113" s="115">
        <f t="shared" si="34"/>
        <v>0</v>
      </c>
      <c r="O113" s="200">
        <f>C113*D113*E113</f>
        <v>0</v>
      </c>
    </row>
    <row r="114" spans="1:15" s="69" customFormat="1" ht="30" customHeight="1" x14ac:dyDescent="0.25">
      <c r="A114" s="86"/>
      <c r="B114" s="158" t="s">
        <v>392</v>
      </c>
      <c r="C114" s="159"/>
      <c r="D114" s="159"/>
      <c r="E114" s="160"/>
      <c r="F114" s="20">
        <f>SUM(F115:F116)</f>
        <v>0</v>
      </c>
      <c r="G114" s="20">
        <f t="shared" ref="G114:K114" si="35">SUM(G115:G116)</f>
        <v>0</v>
      </c>
      <c r="H114" s="20">
        <f t="shared" si="35"/>
        <v>0</v>
      </c>
      <c r="I114" s="20">
        <f t="shared" si="35"/>
        <v>0</v>
      </c>
      <c r="J114" s="20">
        <f t="shared" si="35"/>
        <v>0</v>
      </c>
      <c r="K114" s="20">
        <f t="shared" si="35"/>
        <v>0</v>
      </c>
      <c r="L114" s="114">
        <f t="shared" si="26"/>
        <v>0</v>
      </c>
      <c r="M114" s="123">
        <f t="shared" si="27"/>
        <v>0</v>
      </c>
      <c r="N114" s="116">
        <f>SUM(L114:M114)</f>
        <v>0</v>
      </c>
      <c r="O114" s="197"/>
    </row>
    <row r="115" spans="1:15" ht="15.75" x14ac:dyDescent="0.25">
      <c r="A115" s="80"/>
      <c r="B115" s="155" t="s">
        <v>299</v>
      </c>
      <c r="C115" s="156"/>
      <c r="D115" s="156"/>
      <c r="E115" s="157"/>
      <c r="F115" s="17">
        <f>SUM(F23,F46,F59,F89,F112,F66)</f>
        <v>0</v>
      </c>
      <c r="G115" s="17">
        <f t="shared" ref="G115:K115" si="36">SUM(G23,G46,G59,G89,G112)</f>
        <v>0</v>
      </c>
      <c r="H115" s="17">
        <f t="shared" si="36"/>
        <v>0</v>
      </c>
      <c r="I115" s="17">
        <f t="shared" si="36"/>
        <v>0</v>
      </c>
      <c r="J115" s="17">
        <f t="shared" si="36"/>
        <v>0</v>
      </c>
      <c r="K115" s="17">
        <f t="shared" si="36"/>
        <v>0</v>
      </c>
      <c r="L115" s="118">
        <f t="shared" si="26"/>
        <v>0</v>
      </c>
      <c r="M115" s="124">
        <f t="shared" si="27"/>
        <v>0</v>
      </c>
      <c r="N115" s="115">
        <f>SUM(L115:M115)</f>
        <v>0</v>
      </c>
    </row>
    <row r="116" spans="1:15" ht="16.5" thickBot="1" x14ac:dyDescent="0.3">
      <c r="A116" s="96"/>
      <c r="B116" s="181" t="s">
        <v>301</v>
      </c>
      <c r="C116" s="182"/>
      <c r="D116" s="182"/>
      <c r="E116" s="183"/>
      <c r="F116" s="21">
        <f t="shared" ref="F116:K116" si="37">SUM(F34,F52,F62,F77,F100,F113)</f>
        <v>0</v>
      </c>
      <c r="G116" s="21">
        <f t="shared" si="37"/>
        <v>0</v>
      </c>
      <c r="H116" s="21">
        <f t="shared" si="37"/>
        <v>0</v>
      </c>
      <c r="I116" s="21">
        <f t="shared" si="37"/>
        <v>0</v>
      </c>
      <c r="J116" s="21">
        <f t="shared" si="37"/>
        <v>0</v>
      </c>
      <c r="K116" s="21">
        <f t="shared" si="37"/>
        <v>0</v>
      </c>
      <c r="L116" s="119">
        <f t="shared" si="26"/>
        <v>0</v>
      </c>
      <c r="M116" s="125">
        <f t="shared" si="27"/>
        <v>0</v>
      </c>
      <c r="N116" s="117">
        <f t="shared" si="34"/>
        <v>0</v>
      </c>
    </row>
    <row r="117" spans="1:15" ht="20.25" customHeight="1" x14ac:dyDescent="0.25">
      <c r="A117" s="97" t="s">
        <v>356</v>
      </c>
      <c r="B117" s="98"/>
      <c r="C117" s="98"/>
      <c r="D117" s="98"/>
      <c r="E117" s="98"/>
      <c r="M117" s="126"/>
      <c r="N117" s="126"/>
    </row>
    <row r="118" spans="1:15" ht="30" customHeight="1" x14ac:dyDescent="0.25">
      <c r="A118" s="137" t="s">
        <v>342</v>
      </c>
      <c r="B118" s="137"/>
      <c r="C118" s="137"/>
      <c r="D118" s="137"/>
      <c r="E118" s="137"/>
      <c r="F118" s="137"/>
      <c r="G118" s="137"/>
      <c r="H118" s="137"/>
      <c r="I118" s="137"/>
      <c r="J118" s="137"/>
      <c r="K118" s="137"/>
      <c r="L118" s="100"/>
      <c r="M118" s="127"/>
      <c r="N118" s="127"/>
    </row>
    <row r="119" spans="1:15" ht="30" customHeight="1" x14ac:dyDescent="0.25">
      <c r="A119" s="137" t="s">
        <v>394</v>
      </c>
      <c r="B119" s="137"/>
      <c r="C119" s="137"/>
      <c r="D119" s="137"/>
      <c r="E119" s="137"/>
      <c r="F119" s="137"/>
      <c r="G119" s="137"/>
      <c r="H119" s="137"/>
      <c r="I119" s="137"/>
      <c r="J119" s="137"/>
      <c r="K119" s="137"/>
      <c r="L119" s="100"/>
      <c r="M119" s="127"/>
      <c r="N119" s="127"/>
    </row>
    <row r="120" spans="1:15" ht="30" customHeight="1" x14ac:dyDescent="0.25">
      <c r="A120" s="138" t="s">
        <v>355</v>
      </c>
      <c r="B120" s="138"/>
      <c r="C120" s="138"/>
      <c r="D120" s="138"/>
      <c r="E120" s="138"/>
      <c r="F120" s="138"/>
      <c r="G120" s="138"/>
      <c r="H120" s="138"/>
      <c r="I120" s="138"/>
      <c r="J120" s="138"/>
      <c r="K120" s="138"/>
      <c r="L120" s="100"/>
      <c r="M120" s="127"/>
      <c r="N120" s="127"/>
    </row>
    <row r="121" spans="1:15" ht="30" customHeight="1" x14ac:dyDescent="0.25">
      <c r="A121" s="137" t="s">
        <v>395</v>
      </c>
      <c r="B121" s="137"/>
      <c r="C121" s="137"/>
      <c r="D121" s="137"/>
      <c r="E121" s="137"/>
      <c r="F121" s="137"/>
      <c r="G121" s="137"/>
      <c r="H121" s="137"/>
      <c r="I121" s="137"/>
      <c r="J121" s="137"/>
      <c r="K121" s="137"/>
      <c r="L121" s="100"/>
      <c r="M121" s="127"/>
      <c r="N121" s="127"/>
    </row>
    <row r="122" spans="1:15" ht="30" customHeight="1" x14ac:dyDescent="0.25">
      <c r="A122" s="138" t="s">
        <v>396</v>
      </c>
      <c r="B122" s="138"/>
      <c r="C122" s="138"/>
      <c r="D122" s="138"/>
      <c r="E122" s="138"/>
      <c r="F122" s="138"/>
      <c r="G122" s="138"/>
      <c r="H122" s="138"/>
      <c r="I122" s="138"/>
      <c r="J122" s="138"/>
      <c r="K122" s="138"/>
      <c r="L122" s="101"/>
      <c r="M122" s="128"/>
      <c r="N122" s="128"/>
    </row>
    <row r="123" spans="1:15" ht="59.25" customHeight="1" x14ac:dyDescent="0.25">
      <c r="A123" s="138" t="s">
        <v>440</v>
      </c>
      <c r="B123" s="138"/>
      <c r="C123" s="138"/>
      <c r="D123" s="138"/>
      <c r="E123" s="138"/>
      <c r="F123" s="138"/>
      <c r="G123" s="138"/>
      <c r="H123" s="138"/>
      <c r="I123" s="138"/>
      <c r="J123" s="138"/>
      <c r="K123" s="138"/>
      <c r="L123" s="101"/>
      <c r="M123" s="101"/>
      <c r="N123" s="101"/>
    </row>
    <row r="124" spans="1:15" ht="30" customHeight="1" x14ac:dyDescent="0.25">
      <c r="A124" s="137" t="s">
        <v>393</v>
      </c>
      <c r="B124" s="137"/>
      <c r="C124" s="137"/>
      <c r="D124" s="137"/>
      <c r="E124" s="137"/>
      <c r="F124" s="137"/>
      <c r="G124" s="137"/>
      <c r="H124" s="137"/>
      <c r="I124" s="137"/>
      <c r="J124" s="137"/>
      <c r="K124" s="137"/>
      <c r="L124" s="100"/>
      <c r="M124" s="100"/>
      <c r="N124" s="100"/>
    </row>
    <row r="125" spans="1:15" ht="30" customHeight="1" x14ac:dyDescent="0.25">
      <c r="A125" s="102" t="s">
        <v>387</v>
      </c>
      <c r="B125" s="131"/>
      <c r="C125" s="131"/>
      <c r="D125" s="131"/>
      <c r="E125" s="131"/>
      <c r="F125" s="131"/>
      <c r="G125" s="131"/>
      <c r="H125" s="131"/>
      <c r="I125" s="131"/>
      <c r="J125" s="131"/>
      <c r="K125" s="131"/>
      <c r="L125" s="105"/>
      <c r="M125" s="105"/>
      <c r="N125" s="105"/>
    </row>
    <row r="126" spans="1:15" ht="30" customHeight="1" x14ac:dyDescent="0.25">
      <c r="A126" s="137" t="s">
        <v>450</v>
      </c>
      <c r="B126" s="137"/>
      <c r="C126" s="137"/>
      <c r="D126" s="137"/>
      <c r="E126" s="137"/>
      <c r="F126" s="137"/>
      <c r="G126" s="137"/>
      <c r="H126" s="137"/>
      <c r="I126" s="137"/>
      <c r="J126" s="137"/>
      <c r="K126" s="137"/>
      <c r="L126" s="100"/>
      <c r="M126" s="100"/>
      <c r="N126" s="100"/>
    </row>
    <row r="127" spans="1:15" ht="135" customHeight="1" x14ac:dyDescent="0.25">
      <c r="A127" s="138" t="s">
        <v>451</v>
      </c>
      <c r="B127" s="138"/>
      <c r="C127" s="138"/>
      <c r="D127" s="138"/>
      <c r="E127" s="138"/>
      <c r="F127" s="138"/>
      <c r="G127" s="138"/>
      <c r="H127" s="138"/>
      <c r="I127" s="138"/>
      <c r="J127" s="138"/>
      <c r="K127" s="138"/>
      <c r="L127" s="100"/>
      <c r="M127" s="100"/>
      <c r="N127" s="100"/>
    </row>
    <row r="128" spans="1:15" ht="78.75" customHeight="1" x14ac:dyDescent="0.25">
      <c r="A128" s="138" t="s">
        <v>441</v>
      </c>
      <c r="B128" s="138"/>
      <c r="C128" s="138"/>
      <c r="D128" s="138"/>
      <c r="E128" s="138"/>
      <c r="F128" s="138"/>
      <c r="G128" s="138"/>
      <c r="H128" s="138"/>
      <c r="I128" s="138"/>
      <c r="J128" s="138"/>
      <c r="K128" s="138"/>
      <c r="L128" s="100"/>
      <c r="M128" s="100"/>
      <c r="N128" s="100"/>
    </row>
    <row r="129" spans="1:14" ht="30" customHeight="1" x14ac:dyDescent="0.25">
      <c r="A129" s="137" t="s">
        <v>452</v>
      </c>
      <c r="B129" s="137"/>
      <c r="C129" s="137"/>
      <c r="D129" s="137"/>
      <c r="E129" s="137"/>
      <c r="F129" s="137"/>
      <c r="G129" s="137"/>
      <c r="H129" s="137"/>
      <c r="I129" s="137"/>
      <c r="J129" s="137"/>
      <c r="K129" s="137"/>
      <c r="L129" s="100"/>
      <c r="M129" s="100"/>
      <c r="N129" s="100"/>
    </row>
    <row r="130" spans="1:14" ht="30" customHeight="1" x14ac:dyDescent="0.25">
      <c r="A130" s="138" t="s">
        <v>453</v>
      </c>
      <c r="B130" s="138"/>
      <c r="C130" s="138"/>
      <c r="D130" s="138"/>
      <c r="E130" s="138"/>
      <c r="F130" s="138"/>
      <c r="G130" s="138"/>
      <c r="H130" s="138"/>
      <c r="I130" s="138"/>
      <c r="J130" s="138"/>
      <c r="K130" s="138"/>
      <c r="L130" s="100"/>
      <c r="M130" s="100"/>
      <c r="N130" s="100"/>
    </row>
    <row r="131" spans="1:14" ht="30" customHeight="1" x14ac:dyDescent="0.2">
      <c r="A131" s="130">
        <v>4.0999999999999996</v>
      </c>
      <c r="B131" s="202" t="s">
        <v>442</v>
      </c>
      <c r="C131" s="202"/>
      <c r="D131" s="202"/>
      <c r="E131" s="202"/>
      <c r="F131" s="202"/>
      <c r="G131" s="202"/>
      <c r="H131" s="202"/>
      <c r="I131" s="202"/>
      <c r="J131" s="202"/>
      <c r="K131" s="202"/>
    </row>
    <row r="132" spans="1:14" ht="50.25" customHeight="1" x14ac:dyDescent="0.2">
      <c r="A132" s="130">
        <v>4.2</v>
      </c>
      <c r="B132" s="202" t="s">
        <v>443</v>
      </c>
      <c r="C132" s="202"/>
      <c r="D132" s="202"/>
      <c r="E132" s="202"/>
      <c r="F132" s="202"/>
      <c r="G132" s="202"/>
      <c r="H132" s="202"/>
      <c r="I132" s="202"/>
      <c r="J132" s="202"/>
      <c r="K132" s="202"/>
    </row>
    <row r="133" spans="1:14" ht="57.75" customHeight="1" x14ac:dyDescent="0.2">
      <c r="A133" s="130">
        <v>4.3</v>
      </c>
      <c r="B133" s="202" t="s">
        <v>444</v>
      </c>
      <c r="C133" s="202"/>
      <c r="D133" s="202"/>
      <c r="E133" s="202"/>
      <c r="F133" s="202"/>
      <c r="G133" s="202"/>
      <c r="H133" s="202"/>
      <c r="I133" s="202"/>
      <c r="J133" s="202"/>
      <c r="K133" s="202"/>
    </row>
    <row r="134" spans="1:14" ht="30" customHeight="1" x14ac:dyDescent="0.25">
      <c r="A134" s="137" t="s">
        <v>413</v>
      </c>
      <c r="B134" s="137"/>
      <c r="C134" s="137"/>
      <c r="D134" s="137"/>
      <c r="E134" s="137"/>
      <c r="F134" s="137"/>
      <c r="G134" s="137"/>
      <c r="H134" s="137"/>
      <c r="I134" s="137"/>
      <c r="J134" s="137"/>
      <c r="K134" s="137"/>
    </row>
  </sheetData>
  <mergeCells count="77">
    <mergeCell ref="B89:C89"/>
    <mergeCell ref="B90:C90"/>
    <mergeCell ref="B91:C91"/>
    <mergeCell ref="B97:C97"/>
    <mergeCell ref="B88:C88"/>
    <mergeCell ref="B116:E116"/>
    <mergeCell ref="B108:C108"/>
    <mergeCell ref="B109:C109"/>
    <mergeCell ref="B110:C110"/>
    <mergeCell ref="B98:C98"/>
    <mergeCell ref="B99:C99"/>
    <mergeCell ref="B100:C100"/>
    <mergeCell ref="B101:C101"/>
    <mergeCell ref="B107:C107"/>
    <mergeCell ref="B111:E111"/>
    <mergeCell ref="B112:E112"/>
    <mergeCell ref="B113:E113"/>
    <mergeCell ref="B114:E114"/>
    <mergeCell ref="B115:E115"/>
    <mergeCell ref="F20:G20"/>
    <mergeCell ref="H20:I20"/>
    <mergeCell ref="A14:E14"/>
    <mergeCell ref="A15:E15"/>
    <mergeCell ref="A16:E16"/>
    <mergeCell ref="A19:N19"/>
    <mergeCell ref="A17:N17"/>
    <mergeCell ref="L20:N20"/>
    <mergeCell ref="B20:E21"/>
    <mergeCell ref="J20:K20"/>
    <mergeCell ref="A7:E7"/>
    <mergeCell ref="A8:E8"/>
    <mergeCell ref="A9:E9"/>
    <mergeCell ref="A10:E10"/>
    <mergeCell ref="A11:E11"/>
    <mergeCell ref="A130:K130"/>
    <mergeCell ref="B131:K131"/>
    <mergeCell ref="B132:K132"/>
    <mergeCell ref="B133:K133"/>
    <mergeCell ref="A134:K134"/>
    <mergeCell ref="A1:N1"/>
    <mergeCell ref="A2:N2"/>
    <mergeCell ref="F5:N5"/>
    <mergeCell ref="F6:N6"/>
    <mergeCell ref="A6:E6"/>
    <mergeCell ref="A4:N4"/>
    <mergeCell ref="F9:N9"/>
    <mergeCell ref="A123:K123"/>
    <mergeCell ref="A124:K124"/>
    <mergeCell ref="B86:E86"/>
    <mergeCell ref="B87:E87"/>
    <mergeCell ref="B77:E77"/>
    <mergeCell ref="B66:E66"/>
    <mergeCell ref="B65:E65"/>
    <mergeCell ref="A118:K118"/>
    <mergeCell ref="A119:K119"/>
    <mergeCell ref="A120:K120"/>
    <mergeCell ref="A121:K121"/>
    <mergeCell ref="A122:K122"/>
    <mergeCell ref="A12:E12"/>
    <mergeCell ref="A13:E13"/>
    <mergeCell ref="A20:A21"/>
    <mergeCell ref="A126:K126"/>
    <mergeCell ref="A127:K127"/>
    <mergeCell ref="A128:K128"/>
    <mergeCell ref="A129:K129"/>
    <mergeCell ref="A3:N3"/>
    <mergeCell ref="A18:N18"/>
    <mergeCell ref="A5:E5"/>
    <mergeCell ref="B67:E67"/>
    <mergeCell ref="B68:E68"/>
    <mergeCell ref="B69:E69"/>
    <mergeCell ref="B75:E75"/>
    <mergeCell ref="B76:E76"/>
    <mergeCell ref="B78:E78"/>
    <mergeCell ref="B79:E79"/>
    <mergeCell ref="F7:N7"/>
    <mergeCell ref="F8:N8"/>
  </mergeCells>
  <conditionalFormatting sqref="C48:C51 E48:E51 C53:C57 E53:E57 C61:E61 C63:E63 B24:E33 B35:E44">
    <cfRule type="containsBlanks" dxfId="16" priority="96">
      <formula>LEN(TRIM(B24))=0</formula>
    </cfRule>
  </conditionalFormatting>
  <conditionalFormatting sqref="B47">
    <cfRule type="containsBlanks" dxfId="15" priority="89">
      <formula>LEN(TRIM(B47))=0</formula>
    </cfRule>
  </conditionalFormatting>
  <conditionalFormatting sqref="B48:B51">
    <cfRule type="containsBlanks" dxfId="14" priority="80">
      <formula>LEN(TRIM(B48))=0</formula>
    </cfRule>
  </conditionalFormatting>
  <conditionalFormatting sqref="B53:B57">
    <cfRule type="containsBlanks" dxfId="13" priority="76">
      <formula>LEN(TRIM(B53))=0</formula>
    </cfRule>
  </conditionalFormatting>
  <conditionalFormatting sqref="C47 E47">
    <cfRule type="containsBlanks" dxfId="12" priority="15">
      <formula>LEN(TRIM(C47))=0</formula>
    </cfRule>
  </conditionalFormatting>
  <conditionalFormatting sqref="C60:E60">
    <cfRule type="containsBlanks" dxfId="11" priority="14">
      <formula>LEN(TRIM(C60))=0</formula>
    </cfRule>
  </conditionalFormatting>
  <conditionalFormatting sqref="C64:E64">
    <cfRule type="containsBlanks" dxfId="10" priority="13">
      <formula>LEN(TRIM(C64))=0</formula>
    </cfRule>
  </conditionalFormatting>
  <conditionalFormatting sqref="N24:N33 N35:N44 N47:N51 N53:N57 N60:N61 N63:N64">
    <cfRule type="expression" dxfId="9" priority="97">
      <formula>NOT(EXACT($N24,$C24*$D24*$E24))</formula>
    </cfRule>
    <cfRule type="expression" dxfId="8" priority="98">
      <formula>EXACT($N24,$C24*$D24*$E24)</formula>
    </cfRule>
  </conditionalFormatting>
  <conditionalFormatting sqref="N90:N99 N101:N110">
    <cfRule type="expression" dxfId="7" priority="113">
      <formula>NOT(EXACT($N90,$D90*$E90))</formula>
    </cfRule>
    <cfRule type="expression" dxfId="6" priority="114">
      <formula>EXACT($N90,$D90*$E90)</formula>
    </cfRule>
  </conditionalFormatting>
  <conditionalFormatting sqref="D47:D51">
    <cfRule type="containsBlanks" dxfId="5" priority="6">
      <formula>LEN(TRIM(D47))=0</formula>
    </cfRule>
  </conditionalFormatting>
  <conditionalFormatting sqref="D53:D57">
    <cfRule type="containsBlanks" dxfId="4" priority="5">
      <formula>LEN(TRIM(D53))=0</formula>
    </cfRule>
  </conditionalFormatting>
  <conditionalFormatting sqref="L111">
    <cfRule type="expression" dxfId="3" priority="1">
      <formula>$L$111&gt;($L$114*0.07)</formula>
    </cfRule>
  </conditionalFormatting>
  <dataValidations count="1">
    <dataValidation type="decimal" operator="lessThanOrEqual" allowBlank="1" showInputMessage="1" showErrorMessage="1" errorTitle="error" error="მითითბული რიცხვი აღემატება პროექტის განხორციელების მაქსიმალურ ვადებს" sqref="D24:D33 D35:D44 D47:D51 D53:D57">
      <formula1>36</formula1>
    </dataValidation>
  </dataValidations>
  <printOptions horizontalCentered="1" verticalCentered="1"/>
  <pageMargins left="0.25" right="0.25" top="0.25" bottom="0.25" header="0" footer="0"/>
  <pageSetup paperSize="9" scale="47" orientation="landscape" r:id="rId1"/>
  <rowBreaks count="1" manualBreakCount="1">
    <brk id="57"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xm:f>
          </x14:formula1>
          <xm:sqref>C24:C33 C35:C44</xm:sqref>
        </x14:dataValidation>
        <x14:dataValidation type="list" allowBlank="1" showInputMessage="1" showErrorMessage="1">
          <x14:formula1>
            <xm:f>Sheet1!$B$1:$B$2</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79"/>
  <sheetViews>
    <sheetView view="pageBreakPreview" zoomScale="90" zoomScaleNormal="100" zoomScaleSheetLayoutView="90" workbookViewId="0">
      <selection activeCell="F3" sqref="F3:F4"/>
    </sheetView>
  </sheetViews>
  <sheetFormatPr defaultRowHeight="15" x14ac:dyDescent="0.25"/>
  <cols>
    <col min="2" max="2" width="56" bestFit="1" customWidth="1"/>
    <col min="3" max="4" width="13.7109375" customWidth="1"/>
    <col min="5" max="5" width="17.85546875" customWidth="1"/>
    <col min="6" max="6" width="53.85546875" style="57" customWidth="1"/>
  </cols>
  <sheetData>
    <row r="1" spans="1:6" ht="36.75" customHeight="1" x14ac:dyDescent="0.25">
      <c r="A1" s="186" t="s">
        <v>412</v>
      </c>
      <c r="B1" s="186"/>
      <c r="C1" s="186"/>
      <c r="D1" s="186"/>
      <c r="E1" s="186"/>
      <c r="F1" s="186"/>
    </row>
    <row r="2" spans="1:6" ht="15.75" thickBot="1" x14ac:dyDescent="0.3">
      <c r="A2" s="187"/>
      <c r="B2" s="187"/>
      <c r="C2" s="187"/>
      <c r="D2" s="187"/>
      <c r="E2" s="187"/>
      <c r="F2" s="52"/>
    </row>
    <row r="3" spans="1:6" ht="30" customHeight="1" x14ac:dyDescent="0.25">
      <c r="A3" s="188" t="s">
        <v>1</v>
      </c>
      <c r="B3" s="190" t="s">
        <v>2</v>
      </c>
      <c r="C3" s="192" t="s">
        <v>324</v>
      </c>
      <c r="D3" s="193"/>
      <c r="E3" s="194"/>
      <c r="F3" s="203" t="s">
        <v>454</v>
      </c>
    </row>
    <row r="4" spans="1:6" ht="81.75" customHeight="1" thickBot="1" x14ac:dyDescent="0.3">
      <c r="A4" s="189"/>
      <c r="B4" s="191"/>
      <c r="C4" s="72" t="s">
        <v>433</v>
      </c>
      <c r="D4" s="73" t="s">
        <v>434</v>
      </c>
      <c r="E4" s="74" t="s">
        <v>435</v>
      </c>
      <c r="F4" s="204"/>
    </row>
    <row r="5" spans="1:6" s="31" customFormat="1" ht="15.75" x14ac:dyDescent="0.25">
      <c r="A5" s="32">
        <v>1</v>
      </c>
      <c r="B5" s="36" t="s">
        <v>369</v>
      </c>
      <c r="C5" s="40">
        <f>ბიუჯეტი!L22</f>
        <v>0</v>
      </c>
      <c r="D5" s="33">
        <f>ბიუჯეტი!M22</f>
        <v>0</v>
      </c>
      <c r="E5" s="41">
        <f>ბიუჯეტი!N22</f>
        <v>0</v>
      </c>
      <c r="F5" s="53"/>
    </row>
    <row r="6" spans="1:6" s="34" customFormat="1" ht="15.75" x14ac:dyDescent="0.25">
      <c r="A6" s="22" t="s">
        <v>298</v>
      </c>
      <c r="B6" s="37" t="s">
        <v>353</v>
      </c>
      <c r="C6" s="42">
        <f>ბიუჯეტი!L23</f>
        <v>0</v>
      </c>
      <c r="D6" s="18">
        <f>ბიუჯეტი!M23</f>
        <v>0</v>
      </c>
      <c r="E6" s="19">
        <f>ბიუჯეტი!N23</f>
        <v>0</v>
      </c>
      <c r="F6" s="54"/>
    </row>
    <row r="7" spans="1:6" ht="15.75" x14ac:dyDescent="0.25">
      <c r="A7" s="23" t="s">
        <v>328</v>
      </c>
      <c r="B7" s="59" t="str">
        <f>ბიუჯეტი!B24</f>
        <v>პროექტის ხელმძღვანელი- სახლი, გვარი</v>
      </c>
      <c r="C7" s="43">
        <f>ბიუჯეტი!L24</f>
        <v>0</v>
      </c>
      <c r="D7" s="26">
        <f>ბიუჯეტი!M24</f>
        <v>0</v>
      </c>
      <c r="E7" s="44">
        <f>ბიუჯეტი!N24</f>
        <v>0</v>
      </c>
      <c r="F7" s="62"/>
    </row>
    <row r="8" spans="1:6" ht="15.75" x14ac:dyDescent="0.25">
      <c r="A8" s="23" t="s">
        <v>329</v>
      </c>
      <c r="B8" s="59" t="str">
        <f>ბიუჯეტი!B25</f>
        <v>პროექტის კოორდინატორი- სახლი, გვარი</v>
      </c>
      <c r="C8" s="43">
        <f>ბიუჯეტი!L25</f>
        <v>0</v>
      </c>
      <c r="D8" s="26">
        <f>ბიუჯეტი!M25</f>
        <v>0</v>
      </c>
      <c r="E8" s="44">
        <f>ბიუჯეტი!N25</f>
        <v>0</v>
      </c>
      <c r="F8" s="62"/>
    </row>
    <row r="9" spans="1:6" ht="15.75" x14ac:dyDescent="0.25">
      <c r="A9" s="23" t="s">
        <v>330</v>
      </c>
      <c r="B9" s="59" t="str">
        <f>ბიუჯეტი!B26</f>
        <v xml:space="preserve">ძირითადი პერსონალი  - სახელი, გვარი </v>
      </c>
      <c r="C9" s="43">
        <f>ბიუჯეტი!L26</f>
        <v>0</v>
      </c>
      <c r="D9" s="26">
        <f>ბიუჯეტი!M26</f>
        <v>0</v>
      </c>
      <c r="E9" s="44">
        <f>ბიუჯეტი!N26</f>
        <v>0</v>
      </c>
      <c r="F9" s="62"/>
    </row>
    <row r="10" spans="1:6" ht="15.75" x14ac:dyDescent="0.25">
      <c r="A10" s="23" t="s">
        <v>331</v>
      </c>
      <c r="B10" s="59" t="str">
        <f>ბიუჯეტი!B27</f>
        <v xml:space="preserve">ძირითადი პერსონალი  - სახელი, გვარი </v>
      </c>
      <c r="C10" s="43">
        <f>ბიუჯეტი!L27</f>
        <v>0</v>
      </c>
      <c r="D10" s="26">
        <f>ბიუჯეტი!M27</f>
        <v>0</v>
      </c>
      <c r="E10" s="44">
        <f>ბიუჯეტი!N27</f>
        <v>0</v>
      </c>
      <c r="F10" s="62"/>
    </row>
    <row r="11" spans="1:6" ht="15.75" x14ac:dyDescent="0.25">
      <c r="A11" s="23" t="s">
        <v>332</v>
      </c>
      <c r="B11" s="59" t="str">
        <f>ბიუჯეტი!B28</f>
        <v xml:space="preserve">ძირითადი პერსონალი  - სახელი, გვარი </v>
      </c>
      <c r="C11" s="43">
        <f>ბიუჯეტი!L28</f>
        <v>0</v>
      </c>
      <c r="D11" s="26">
        <f>ბიუჯეტი!M28</f>
        <v>0</v>
      </c>
      <c r="E11" s="44">
        <f>ბიუჯეტი!N28</f>
        <v>0</v>
      </c>
      <c r="F11" s="62"/>
    </row>
    <row r="12" spans="1:6" ht="15.75" x14ac:dyDescent="0.25">
      <c r="A12" s="23" t="s">
        <v>333</v>
      </c>
      <c r="B12" s="59" t="str">
        <f>ბიუჯეტი!B29</f>
        <v xml:space="preserve">ძირითადი პერსონალი - სახელი, გვარი </v>
      </c>
      <c r="C12" s="43">
        <f>ბიუჯეტი!L29</f>
        <v>0</v>
      </c>
      <c r="D12" s="26">
        <f>ბიუჯეტი!M29</f>
        <v>0</v>
      </c>
      <c r="E12" s="44">
        <f>ბიუჯეტი!N29</f>
        <v>0</v>
      </c>
      <c r="F12" s="62"/>
    </row>
    <row r="13" spans="1:6" ht="15.75" x14ac:dyDescent="0.25">
      <c r="A13" s="23" t="s">
        <v>334</v>
      </c>
      <c r="B13" s="59" t="str">
        <f>ბიუჯეტი!B30</f>
        <v xml:space="preserve">ძირითადი პერსონალი - სახელი, გვარი </v>
      </c>
      <c r="C13" s="43">
        <f>ბიუჯეტი!L30</f>
        <v>0</v>
      </c>
      <c r="D13" s="26">
        <f>ბიუჯეტი!M30</f>
        <v>0</v>
      </c>
      <c r="E13" s="44">
        <f>ბიუჯეტი!N30</f>
        <v>0</v>
      </c>
      <c r="F13" s="62"/>
    </row>
    <row r="14" spans="1:6" ht="15.75" x14ac:dyDescent="0.25">
      <c r="A14" s="23" t="s">
        <v>335</v>
      </c>
      <c r="B14" s="59" t="str">
        <f>ბიუჯეტი!B31</f>
        <v xml:space="preserve">ძირითადი პერსონალი - სახელი, გვარი </v>
      </c>
      <c r="C14" s="43">
        <f>ბიუჯეტი!L31</f>
        <v>0</v>
      </c>
      <c r="D14" s="26">
        <f>ბიუჯეტი!M31</f>
        <v>0</v>
      </c>
      <c r="E14" s="44">
        <f>ბიუჯეტი!N31</f>
        <v>0</v>
      </c>
      <c r="F14" s="62"/>
    </row>
    <row r="15" spans="1:6" ht="15.75" x14ac:dyDescent="0.25">
      <c r="A15" s="23" t="s">
        <v>336</v>
      </c>
      <c r="B15" s="59" t="str">
        <f>ბიუჯეტი!B32</f>
        <v xml:space="preserve">ძირითადი პერსონალი - სახელი, გვარი </v>
      </c>
      <c r="C15" s="43">
        <f>ბიუჯეტი!L32</f>
        <v>0</v>
      </c>
      <c r="D15" s="26">
        <f>ბიუჯეტი!M32</f>
        <v>0</v>
      </c>
      <c r="E15" s="44">
        <f>ბიუჯეტი!N32</f>
        <v>0</v>
      </c>
      <c r="F15" s="62"/>
    </row>
    <row r="16" spans="1:6" ht="15.75" x14ac:dyDescent="0.25">
      <c r="A16" s="23" t="s">
        <v>337</v>
      </c>
      <c r="B16" s="59" t="str">
        <f>ბიუჯეტი!B33</f>
        <v xml:space="preserve">ძირითადი პერსონალი  - სახელი, გვარი </v>
      </c>
      <c r="C16" s="43">
        <f>ბიუჯეტი!L33</f>
        <v>0</v>
      </c>
      <c r="D16" s="26">
        <f>ბიუჯეტი!M33</f>
        <v>0</v>
      </c>
      <c r="E16" s="44">
        <f>ბიუჯეტი!N33</f>
        <v>0</v>
      </c>
      <c r="F16" s="62"/>
    </row>
    <row r="17" spans="1:6" s="34" customFormat="1" ht="15.75" x14ac:dyDescent="0.25">
      <c r="A17" s="22" t="s">
        <v>300</v>
      </c>
      <c r="B17" s="37" t="s">
        <v>301</v>
      </c>
      <c r="C17" s="45">
        <f>ბიუჯეტი!L34</f>
        <v>0</v>
      </c>
      <c r="D17" s="35">
        <f>ბიუჯეტი!M34</f>
        <v>0</v>
      </c>
      <c r="E17" s="46">
        <f>ბიუჯეტი!N34</f>
        <v>0</v>
      </c>
      <c r="F17" s="54"/>
    </row>
    <row r="18" spans="1:6" ht="15.75" x14ac:dyDescent="0.25">
      <c r="A18" s="23" t="s">
        <v>343</v>
      </c>
      <c r="B18" s="59" t="str">
        <f>ბიუჯეტი!B35</f>
        <v xml:space="preserve">ძირითადი პერსონალი - სახელი, გვარი </v>
      </c>
      <c r="C18" s="43">
        <f>ბიუჯეტი!L35</f>
        <v>0</v>
      </c>
      <c r="D18" s="26">
        <f>ბიუჯეტი!M35</f>
        <v>0</v>
      </c>
      <c r="E18" s="44">
        <f>ბიუჯეტი!N35</f>
        <v>0</v>
      </c>
      <c r="F18" s="62"/>
    </row>
    <row r="19" spans="1:6" ht="15.75" x14ac:dyDescent="0.25">
      <c r="A19" s="23" t="s">
        <v>344</v>
      </c>
      <c r="B19" s="59" t="str">
        <f>ბიუჯეტი!B36</f>
        <v xml:space="preserve">ძირითადი პერსონალი - სახელი, გვარი </v>
      </c>
      <c r="C19" s="43">
        <f>ბიუჯეტი!L36</f>
        <v>0</v>
      </c>
      <c r="D19" s="26">
        <f>ბიუჯეტი!M36</f>
        <v>0</v>
      </c>
      <c r="E19" s="44">
        <f>ბიუჯეტი!N36</f>
        <v>0</v>
      </c>
      <c r="F19" s="62"/>
    </row>
    <row r="20" spans="1:6" ht="15.75" x14ac:dyDescent="0.25">
      <c r="A20" s="23" t="s">
        <v>345</v>
      </c>
      <c r="B20" s="59" t="str">
        <f>ბიუჯეტი!B37</f>
        <v xml:space="preserve">ძირითადი პერსონალი - სახელი, გვარი </v>
      </c>
      <c r="C20" s="43">
        <f>ბიუჯეტი!L37</f>
        <v>0</v>
      </c>
      <c r="D20" s="26">
        <f>ბიუჯეტი!M37</f>
        <v>0</v>
      </c>
      <c r="E20" s="44">
        <f>ბიუჯეტი!N37</f>
        <v>0</v>
      </c>
      <c r="F20" s="62"/>
    </row>
    <row r="21" spans="1:6" ht="15.75" x14ac:dyDescent="0.25">
      <c r="A21" s="23" t="s">
        <v>346</v>
      </c>
      <c r="B21" s="59" t="str">
        <f>ბიუჯეტი!B38</f>
        <v xml:space="preserve">ძირითადი პერსონალი - სახელი, გვარი </v>
      </c>
      <c r="C21" s="43">
        <f>ბიუჯეტი!L38</f>
        <v>0</v>
      </c>
      <c r="D21" s="26">
        <f>ბიუჯეტი!M38</f>
        <v>0</v>
      </c>
      <c r="E21" s="44">
        <f>ბიუჯეტი!N38</f>
        <v>0</v>
      </c>
      <c r="F21" s="62"/>
    </row>
    <row r="22" spans="1:6" ht="15.75" x14ac:dyDescent="0.25">
      <c r="A22" s="23" t="s">
        <v>347</v>
      </c>
      <c r="B22" s="59" t="str">
        <f>ბიუჯეტი!B39</f>
        <v xml:space="preserve">ძირითადი პერსონალი - სახელი, გვარი </v>
      </c>
      <c r="C22" s="43">
        <f>ბიუჯეტი!L39</f>
        <v>0</v>
      </c>
      <c r="D22" s="26">
        <f>ბიუჯეტი!M39</f>
        <v>0</v>
      </c>
      <c r="E22" s="44">
        <f>ბიუჯეტი!N39</f>
        <v>0</v>
      </c>
      <c r="F22" s="62"/>
    </row>
    <row r="23" spans="1:6" ht="15.75" x14ac:dyDescent="0.25">
      <c r="A23" s="23" t="s">
        <v>348</v>
      </c>
      <c r="B23" s="59" t="str">
        <f>ბიუჯეტი!B40</f>
        <v xml:space="preserve">ძირითადი პერსონალი - სახელი, გვარი </v>
      </c>
      <c r="C23" s="43">
        <f>ბიუჯეტი!L40</f>
        <v>0</v>
      </c>
      <c r="D23" s="26">
        <f>ბიუჯეტი!M40</f>
        <v>0</v>
      </c>
      <c r="E23" s="44">
        <f>ბიუჯეტი!N40</f>
        <v>0</v>
      </c>
      <c r="F23" s="62"/>
    </row>
    <row r="24" spans="1:6" ht="15.75" x14ac:dyDescent="0.25">
      <c r="A24" s="23" t="s">
        <v>349</v>
      </c>
      <c r="B24" s="59" t="str">
        <f>ბიუჯეტი!B41</f>
        <v xml:space="preserve">ძირითადი პერსონალი - სახელი, გვარი </v>
      </c>
      <c r="C24" s="43">
        <f>ბიუჯეტი!L41</f>
        <v>0</v>
      </c>
      <c r="D24" s="26">
        <f>ბიუჯეტი!M41</f>
        <v>0</v>
      </c>
      <c r="E24" s="44">
        <f>ბიუჯეტი!N41</f>
        <v>0</v>
      </c>
      <c r="F24" s="62"/>
    </row>
    <row r="25" spans="1:6" ht="15.75" x14ac:dyDescent="0.25">
      <c r="A25" s="23" t="s">
        <v>350</v>
      </c>
      <c r="B25" s="59" t="str">
        <f>ბიუჯეტი!B42</f>
        <v xml:space="preserve">ძირითადი პერსონალი - სახელი, გვარი </v>
      </c>
      <c r="C25" s="43">
        <f>ბიუჯეტი!L42</f>
        <v>0</v>
      </c>
      <c r="D25" s="26">
        <f>ბიუჯეტი!M42</f>
        <v>0</v>
      </c>
      <c r="E25" s="44">
        <f>ბიუჯეტი!N42</f>
        <v>0</v>
      </c>
      <c r="F25" s="62"/>
    </row>
    <row r="26" spans="1:6" ht="15.75" x14ac:dyDescent="0.25">
      <c r="A26" s="23" t="s">
        <v>351</v>
      </c>
      <c r="B26" s="59" t="str">
        <f>ბიუჯეტი!B43</f>
        <v xml:space="preserve">ძირითადი პერსონალი - სახელი, გვარი </v>
      </c>
      <c r="C26" s="43">
        <f>ბიუჯეტი!L43</f>
        <v>0</v>
      </c>
      <c r="D26" s="26">
        <f>ბიუჯეტი!M43</f>
        <v>0</v>
      </c>
      <c r="E26" s="44">
        <f>ბიუჯეტი!N43</f>
        <v>0</v>
      </c>
      <c r="F26" s="62"/>
    </row>
    <row r="27" spans="1:6" ht="15.75" x14ac:dyDescent="0.25">
      <c r="A27" s="23" t="s">
        <v>352</v>
      </c>
      <c r="B27" s="59" t="str">
        <f>ბიუჯეტი!B44</f>
        <v xml:space="preserve">ძირითადი პერსონალი - სახელი, გვარი </v>
      </c>
      <c r="C27" s="43">
        <f>ბიუჯეტი!L44</f>
        <v>0</v>
      </c>
      <c r="D27" s="26">
        <f>ბიუჯეტი!M44</f>
        <v>0</v>
      </c>
      <c r="E27" s="44">
        <f>ბიუჯეტი!N44</f>
        <v>0</v>
      </c>
      <c r="F27" s="62"/>
    </row>
    <row r="28" spans="1:6" s="31" customFormat="1" ht="15.75" x14ac:dyDescent="0.25">
      <c r="A28" s="29">
        <v>2</v>
      </c>
      <c r="B28" s="38" t="s">
        <v>354</v>
      </c>
      <c r="C28" s="47">
        <f>ბიუჯეტი!L45</f>
        <v>0</v>
      </c>
      <c r="D28" s="30">
        <f>ბიუჯეტი!M45</f>
        <v>0</v>
      </c>
      <c r="E28" s="48">
        <f>ბიუჯეტი!N45</f>
        <v>0</v>
      </c>
      <c r="F28" s="53"/>
    </row>
    <row r="29" spans="1:6" s="34" customFormat="1" ht="15.75" x14ac:dyDescent="0.25">
      <c r="A29" s="22" t="s">
        <v>302</v>
      </c>
      <c r="B29" s="37" t="s">
        <v>299</v>
      </c>
      <c r="C29" s="45">
        <f>ბიუჯეტი!L46</f>
        <v>0</v>
      </c>
      <c r="D29" s="35">
        <f>ბიუჯეტი!M46</f>
        <v>0</v>
      </c>
      <c r="E29" s="46">
        <f>ბიუჯეტი!N46</f>
        <v>0</v>
      </c>
      <c r="F29" s="54"/>
    </row>
    <row r="30" spans="1:6" ht="15.75" x14ac:dyDescent="0.25">
      <c r="A30" s="23" t="s">
        <v>363</v>
      </c>
      <c r="B30" s="59" t="str">
        <f>ბიუჯეტი!B47</f>
        <v>დამხმარე პერსონალი  - პოზიცია</v>
      </c>
      <c r="C30" s="43">
        <f>ბიუჯეტი!L47</f>
        <v>0</v>
      </c>
      <c r="D30" s="26">
        <f>ბიუჯეტი!M47</f>
        <v>0</v>
      </c>
      <c r="E30" s="44">
        <f>ბიუჯეტი!N47</f>
        <v>0</v>
      </c>
      <c r="F30" s="62"/>
    </row>
    <row r="31" spans="1:6" ht="15.75" x14ac:dyDescent="0.25">
      <c r="A31" s="23" t="s">
        <v>364</v>
      </c>
      <c r="B31" s="59" t="str">
        <f>ბიუჯეტი!B48</f>
        <v>დამხმარე პერსონალი  - პოზიცია</v>
      </c>
      <c r="C31" s="43">
        <f>ბიუჯეტი!L48</f>
        <v>0</v>
      </c>
      <c r="D31" s="26">
        <f>ბიუჯეტი!M48</f>
        <v>0</v>
      </c>
      <c r="E31" s="44">
        <f>ბიუჯეტი!N48</f>
        <v>0</v>
      </c>
      <c r="F31" s="62"/>
    </row>
    <row r="32" spans="1:6" ht="15.75" x14ac:dyDescent="0.25">
      <c r="A32" s="23" t="s">
        <v>365</v>
      </c>
      <c r="B32" s="59" t="str">
        <f>ბიუჯეტი!B49</f>
        <v>დამხმარე პერსონალი  - პოზიცია</v>
      </c>
      <c r="C32" s="43">
        <f>ბიუჯეტი!L49</f>
        <v>0</v>
      </c>
      <c r="D32" s="26">
        <f>ბიუჯეტი!M49</f>
        <v>0</v>
      </c>
      <c r="E32" s="44">
        <f>ბიუჯეტი!N49</f>
        <v>0</v>
      </c>
      <c r="F32" s="62"/>
    </row>
    <row r="33" spans="1:6" ht="15.75" x14ac:dyDescent="0.25">
      <c r="A33" s="23" t="s">
        <v>366</v>
      </c>
      <c r="B33" s="59" t="str">
        <f>ბიუჯეტი!B50</f>
        <v>დამხმარე პერსონალი  - პოზიცია</v>
      </c>
      <c r="C33" s="43">
        <f>ბიუჯეტი!L50</f>
        <v>0</v>
      </c>
      <c r="D33" s="26">
        <f>ბიუჯეტი!M50</f>
        <v>0</v>
      </c>
      <c r="E33" s="44">
        <f>ბიუჯეტი!N50</f>
        <v>0</v>
      </c>
      <c r="F33" s="62"/>
    </row>
    <row r="34" spans="1:6" ht="15.75" x14ac:dyDescent="0.25">
      <c r="A34" s="23" t="s">
        <v>367</v>
      </c>
      <c r="B34" s="59" t="str">
        <f>ბიუჯეტი!B51</f>
        <v>დამხმარე პერსონალი  - პოზიცია</v>
      </c>
      <c r="C34" s="43">
        <f>ბიუჯეტი!L51</f>
        <v>0</v>
      </c>
      <c r="D34" s="26">
        <f>ბიუჯეტი!M51</f>
        <v>0</v>
      </c>
      <c r="E34" s="44">
        <f>ბიუჯეტი!N51</f>
        <v>0</v>
      </c>
      <c r="F34" s="62"/>
    </row>
    <row r="35" spans="1:6" s="34" customFormat="1" ht="15.75" x14ac:dyDescent="0.25">
      <c r="A35" s="22" t="s">
        <v>303</v>
      </c>
      <c r="B35" s="37" t="s">
        <v>301</v>
      </c>
      <c r="C35" s="45">
        <f>ბიუჯეტი!L52</f>
        <v>0</v>
      </c>
      <c r="D35" s="35">
        <f>ბიუჯეტი!M52</f>
        <v>0</v>
      </c>
      <c r="E35" s="46">
        <f>ბიუჯეტი!N52</f>
        <v>0</v>
      </c>
      <c r="F35" s="54"/>
    </row>
    <row r="36" spans="1:6" ht="15.75" x14ac:dyDescent="0.25">
      <c r="A36" s="23" t="s">
        <v>358</v>
      </c>
      <c r="B36" s="59" t="str">
        <f>ბიუჯეტი!B53</f>
        <v>დამხმარე პერსონალი  - პოზიცია</v>
      </c>
      <c r="C36" s="43">
        <f>ბიუჯეტი!L53</f>
        <v>0</v>
      </c>
      <c r="D36" s="26">
        <f>ბიუჯეტი!M53</f>
        <v>0</v>
      </c>
      <c r="E36" s="44">
        <f>ბიუჯეტი!N53</f>
        <v>0</v>
      </c>
      <c r="F36" s="62"/>
    </row>
    <row r="37" spans="1:6" ht="15.75" x14ac:dyDescent="0.25">
      <c r="A37" s="23" t="s">
        <v>359</v>
      </c>
      <c r="B37" s="59" t="str">
        <f>ბიუჯეტი!B54</f>
        <v>დამხმარე პერსონალი  - პოზიცია</v>
      </c>
      <c r="C37" s="43">
        <f>ბიუჯეტი!L54</f>
        <v>0</v>
      </c>
      <c r="D37" s="26">
        <f>ბიუჯეტი!M54</f>
        <v>0</v>
      </c>
      <c r="E37" s="44">
        <f>ბიუჯეტი!N54</f>
        <v>0</v>
      </c>
      <c r="F37" s="62"/>
    </row>
    <row r="38" spans="1:6" ht="15.75" x14ac:dyDescent="0.25">
      <c r="A38" s="23" t="s">
        <v>360</v>
      </c>
      <c r="B38" s="59" t="str">
        <f>ბიუჯეტი!B55</f>
        <v>დამხმარე პერსონალი  - პოზიცია</v>
      </c>
      <c r="C38" s="43">
        <f>ბიუჯეტი!L55</f>
        <v>0</v>
      </c>
      <c r="D38" s="26">
        <f>ბიუჯეტი!M55</f>
        <v>0</v>
      </c>
      <c r="E38" s="44">
        <f>ბიუჯეტი!N55</f>
        <v>0</v>
      </c>
      <c r="F38" s="62"/>
    </row>
    <row r="39" spans="1:6" ht="15.75" x14ac:dyDescent="0.25">
      <c r="A39" s="23" t="s">
        <v>361</v>
      </c>
      <c r="B39" s="59" t="str">
        <f>ბიუჯეტი!B56</f>
        <v>დამხმარე პერსონალი  - პოზიცია</v>
      </c>
      <c r="C39" s="43">
        <f>ბიუჯეტი!L56</f>
        <v>0</v>
      </c>
      <c r="D39" s="26">
        <f>ბიუჯეტი!M56</f>
        <v>0</v>
      </c>
      <c r="E39" s="44">
        <f>ბიუჯეტი!N56</f>
        <v>0</v>
      </c>
      <c r="F39" s="62"/>
    </row>
    <row r="40" spans="1:6" ht="15.75" x14ac:dyDescent="0.25">
      <c r="A40" s="23" t="s">
        <v>362</v>
      </c>
      <c r="B40" s="59" t="str">
        <f>ბიუჯეტი!B57</f>
        <v>დამხმარე პერსონალი  - პოზიცია</v>
      </c>
      <c r="C40" s="43">
        <f>ბიუჯეტი!L57</f>
        <v>0</v>
      </c>
      <c r="D40" s="26">
        <f>ბიუჯეტი!M57</f>
        <v>0</v>
      </c>
      <c r="E40" s="44">
        <f>ბიუჯეტი!N57</f>
        <v>0</v>
      </c>
      <c r="F40" s="62"/>
    </row>
    <row r="41" spans="1:6" s="31" customFormat="1" ht="15.75" x14ac:dyDescent="0.25">
      <c r="A41" s="29">
        <v>3</v>
      </c>
      <c r="B41" s="38" t="s">
        <v>368</v>
      </c>
      <c r="C41" s="47">
        <f>ბიუჯეტი!L58</f>
        <v>0</v>
      </c>
      <c r="D41" s="30">
        <f>ბიუჯეტი!M58</f>
        <v>0</v>
      </c>
      <c r="E41" s="48">
        <f>ბიუჯეტი!N58</f>
        <v>0</v>
      </c>
      <c r="F41" s="53"/>
    </row>
    <row r="42" spans="1:6" s="34" customFormat="1" ht="15.75" x14ac:dyDescent="0.25">
      <c r="A42" s="22" t="s">
        <v>304</v>
      </c>
      <c r="B42" s="37" t="s">
        <v>299</v>
      </c>
      <c r="C42" s="45">
        <f>ბიუჯეტი!L59</f>
        <v>0</v>
      </c>
      <c r="D42" s="35">
        <f>ბიუჯეტი!M59</f>
        <v>0</v>
      </c>
      <c r="E42" s="46">
        <f>ბიუჯეტი!N59</f>
        <v>0</v>
      </c>
      <c r="F42" s="54"/>
    </row>
    <row r="43" spans="1:6" ht="15.75" x14ac:dyDescent="0.25">
      <c r="A43" s="22"/>
      <c r="B43" s="60" t="str">
        <f>ბიუჯეტი!B60</f>
        <v>მივლინება ქვეყნის გარეთ</v>
      </c>
      <c r="C43" s="43">
        <f>ბიუჯეტი!L60</f>
        <v>0</v>
      </c>
      <c r="D43" s="26">
        <f>ბიუჯეტი!M60</f>
        <v>0</v>
      </c>
      <c r="E43" s="44">
        <f>ბიუჯეტი!N60</f>
        <v>0</v>
      </c>
      <c r="F43" s="62"/>
    </row>
    <row r="44" spans="1:6" ht="15.75" x14ac:dyDescent="0.25">
      <c r="A44" s="22"/>
      <c r="B44" s="60" t="str">
        <f>ბიუჯეტი!B61</f>
        <v>მივლინება ქვეყნის შიგნით</v>
      </c>
      <c r="C44" s="43">
        <f>ბიუჯეტი!L61</f>
        <v>0</v>
      </c>
      <c r="D44" s="26">
        <f>ბიუჯეტი!M61</f>
        <v>0</v>
      </c>
      <c r="E44" s="44">
        <f>ბიუჯეტი!N61</f>
        <v>0</v>
      </c>
      <c r="F44" s="62"/>
    </row>
    <row r="45" spans="1:6" s="34" customFormat="1" ht="15.75" x14ac:dyDescent="0.25">
      <c r="A45" s="22" t="s">
        <v>305</v>
      </c>
      <c r="B45" s="37" t="s">
        <v>301</v>
      </c>
      <c r="C45" s="45">
        <f>ბიუჯეტი!L62</f>
        <v>0</v>
      </c>
      <c r="D45" s="35">
        <f>ბიუჯეტი!M62</f>
        <v>0</v>
      </c>
      <c r="E45" s="46">
        <f>ბიუჯეტი!N62</f>
        <v>0</v>
      </c>
      <c r="F45" s="54"/>
    </row>
    <row r="46" spans="1:6" ht="15.75" x14ac:dyDescent="0.25">
      <c r="A46" s="22"/>
      <c r="B46" s="60" t="str">
        <f>ბიუჯეტი!B63</f>
        <v>მივლინება ქვეყნის გარეთ</v>
      </c>
      <c r="C46" s="43">
        <f>ბიუჯეტი!L63</f>
        <v>0</v>
      </c>
      <c r="D46" s="26">
        <f>ბიუჯეტი!M63</f>
        <v>0</v>
      </c>
      <c r="E46" s="44">
        <f>ბიუჯეტი!N63</f>
        <v>0</v>
      </c>
      <c r="F46" s="62"/>
    </row>
    <row r="47" spans="1:6" ht="15.75" x14ac:dyDescent="0.25">
      <c r="A47" s="22"/>
      <c r="B47" s="60" t="str">
        <f>ბიუჯეტი!B64</f>
        <v>მივლინება ქვეყნის შიგნით</v>
      </c>
      <c r="C47" s="43">
        <f>ბიუჯეტი!L64</f>
        <v>0</v>
      </c>
      <c r="D47" s="26">
        <f>ბიუჯეტი!M64</f>
        <v>0</v>
      </c>
      <c r="E47" s="44">
        <f>ბიუჯეტი!N64</f>
        <v>0</v>
      </c>
      <c r="F47" s="62"/>
    </row>
    <row r="48" spans="1:6" s="31" customFormat="1" ht="15.75" x14ac:dyDescent="0.25">
      <c r="A48" s="29">
        <v>4</v>
      </c>
      <c r="B48" s="38" t="s">
        <v>370</v>
      </c>
      <c r="C48" s="47">
        <f>ბიუჯეტი!L65</f>
        <v>0</v>
      </c>
      <c r="D48" s="30">
        <f>ბიუჯეტი!M65</f>
        <v>0</v>
      </c>
      <c r="E48" s="48">
        <f>ბიუჯეტი!N65</f>
        <v>0</v>
      </c>
      <c r="F48" s="53"/>
    </row>
    <row r="49" spans="1:6" s="34" customFormat="1" ht="15.75" x14ac:dyDescent="0.25">
      <c r="A49" s="22" t="s">
        <v>306</v>
      </c>
      <c r="B49" s="37" t="s">
        <v>299</v>
      </c>
      <c r="C49" s="45">
        <f>ბიუჯეტი!L66</f>
        <v>0</v>
      </c>
      <c r="D49" s="35">
        <f>ბიუჯეტი!M66</f>
        <v>0</v>
      </c>
      <c r="E49" s="46">
        <f>ბიუჯეტი!N66</f>
        <v>0</v>
      </c>
      <c r="F49" s="54"/>
    </row>
    <row r="50" spans="1:6" ht="15.75" x14ac:dyDescent="0.25">
      <c r="A50" s="23" t="s">
        <v>373</v>
      </c>
      <c r="B50" s="61">
        <f>ბიუჯეტი!B67</f>
        <v>0</v>
      </c>
      <c r="C50" s="43">
        <f>ბიუჯეტი!L67</f>
        <v>0</v>
      </c>
      <c r="D50" s="26">
        <f>ბიუჯეტი!M67</f>
        <v>0</v>
      </c>
      <c r="E50" s="44">
        <f>ბიუჯეტი!N67</f>
        <v>0</v>
      </c>
      <c r="F50" s="62"/>
    </row>
    <row r="51" spans="1:6" ht="15.75" x14ac:dyDescent="0.25">
      <c r="A51" s="23" t="s">
        <v>374</v>
      </c>
      <c r="B51" s="61">
        <f>ბიუჯეტი!B68</f>
        <v>0</v>
      </c>
      <c r="C51" s="43">
        <f>ბიუჯეტი!L68</f>
        <v>0</v>
      </c>
      <c r="D51" s="26">
        <f>ბიუჯეტი!M68</f>
        <v>0</v>
      </c>
      <c r="E51" s="44">
        <f>ბიუჯეტი!N68</f>
        <v>0</v>
      </c>
      <c r="F51" s="62"/>
    </row>
    <row r="52" spans="1:6" ht="15.75" x14ac:dyDescent="0.25">
      <c r="A52" s="23" t="s">
        <v>375</v>
      </c>
      <c r="B52" s="61">
        <f>ბიუჯეტი!B69</f>
        <v>0</v>
      </c>
      <c r="C52" s="43">
        <f>ბიუჯეტი!L69</f>
        <v>0</v>
      </c>
      <c r="D52" s="26">
        <f>ბიუჯეტი!M69</f>
        <v>0</v>
      </c>
      <c r="E52" s="44">
        <f>ბიუჯეტი!N69</f>
        <v>0</v>
      </c>
      <c r="F52" s="62"/>
    </row>
    <row r="53" spans="1:6" ht="15.75" x14ac:dyDescent="0.25">
      <c r="A53" s="28" t="s">
        <v>406</v>
      </c>
      <c r="B53" s="61">
        <f>ბიუჯეტი!B75</f>
        <v>0</v>
      </c>
      <c r="C53" s="43">
        <f>ბიუჯეტი!L75</f>
        <v>0</v>
      </c>
      <c r="D53" s="26">
        <f>ბიუჯეტი!M75</f>
        <v>0</v>
      </c>
      <c r="E53" s="44">
        <f>ბიუჯეტი!N75</f>
        <v>0</v>
      </c>
      <c r="F53" s="62"/>
    </row>
    <row r="54" spans="1:6" ht="15.75" x14ac:dyDescent="0.25">
      <c r="A54" s="28" t="s">
        <v>407</v>
      </c>
      <c r="B54" s="61">
        <f>ბიუჯეტი!B76</f>
        <v>0</v>
      </c>
      <c r="C54" s="43">
        <f>ბიუჯეტი!L76</f>
        <v>0</v>
      </c>
      <c r="D54" s="26">
        <f>ბიუჯეტი!M76</f>
        <v>0</v>
      </c>
      <c r="E54" s="44">
        <f>ბიუჯეტი!N76</f>
        <v>0</v>
      </c>
      <c r="F54" s="62"/>
    </row>
    <row r="55" spans="1:6" s="34" customFormat="1" ht="15.75" x14ac:dyDescent="0.25">
      <c r="A55" s="22" t="s">
        <v>307</v>
      </c>
      <c r="B55" s="37" t="s">
        <v>301</v>
      </c>
      <c r="C55" s="45">
        <f>ბიუჯეტი!L77</f>
        <v>0</v>
      </c>
      <c r="D55" s="35">
        <f>ბიუჯეტი!M77</f>
        <v>0</v>
      </c>
      <c r="E55" s="46">
        <f>ბიუჯეტი!N77</f>
        <v>0</v>
      </c>
      <c r="F55" s="54"/>
    </row>
    <row r="56" spans="1:6" ht="15.75" x14ac:dyDescent="0.25">
      <c r="A56" s="23" t="s">
        <v>376</v>
      </c>
      <c r="B56" s="61">
        <f>ბიუჯეტი!B78</f>
        <v>0</v>
      </c>
      <c r="C56" s="43">
        <f>ბიუჯეტი!L78</f>
        <v>0</v>
      </c>
      <c r="D56" s="26">
        <f>ბიუჯეტი!M78</f>
        <v>0</v>
      </c>
      <c r="E56" s="44">
        <f>ბიუჯეტი!N78</f>
        <v>0</v>
      </c>
      <c r="F56" s="62"/>
    </row>
    <row r="57" spans="1:6" ht="15.75" x14ac:dyDescent="0.25">
      <c r="A57" s="23" t="s">
        <v>377</v>
      </c>
      <c r="B57" s="61">
        <f>ბიუჯეტი!B79</f>
        <v>0</v>
      </c>
      <c r="C57" s="43">
        <f>ბიუჯეტი!L79</f>
        <v>0</v>
      </c>
      <c r="D57" s="26">
        <f>ბიუჯეტი!M79</f>
        <v>0</v>
      </c>
      <c r="E57" s="44">
        <f>ბიუჯეტი!N79</f>
        <v>0</v>
      </c>
      <c r="F57" s="62"/>
    </row>
    <row r="58" spans="1:6" ht="15.75" x14ac:dyDescent="0.25">
      <c r="A58" s="23" t="s">
        <v>378</v>
      </c>
      <c r="B58" s="61">
        <f>ბიუჯეტი!B80</f>
        <v>0</v>
      </c>
      <c r="C58" s="43">
        <f>ბიუჯეტი!L80</f>
        <v>0</v>
      </c>
      <c r="D58" s="26">
        <f>ბიუჯეტი!M80</f>
        <v>0</v>
      </c>
      <c r="E58" s="44">
        <f>ბიუჯეტი!N80</f>
        <v>0</v>
      </c>
      <c r="F58" s="62"/>
    </row>
    <row r="59" spans="1:6" ht="15.75" x14ac:dyDescent="0.25">
      <c r="A59" s="28" t="s">
        <v>408</v>
      </c>
      <c r="B59" s="61">
        <f>ბიუჯეტი!B86</f>
        <v>0</v>
      </c>
      <c r="C59" s="43">
        <f>ბიუჯეტი!L86</f>
        <v>0</v>
      </c>
      <c r="D59" s="26">
        <f>ბიუჯეტი!M86</f>
        <v>0</v>
      </c>
      <c r="E59" s="44">
        <f>ბიუჯეტი!N86</f>
        <v>0</v>
      </c>
      <c r="F59" s="62"/>
    </row>
    <row r="60" spans="1:6" ht="15.75" x14ac:dyDescent="0.25">
      <c r="A60" s="28" t="s">
        <v>409</v>
      </c>
      <c r="B60" s="61">
        <f>ბიუჯეტი!B87</f>
        <v>0</v>
      </c>
      <c r="C60" s="43">
        <f>ბიუჯეტი!L87</f>
        <v>0</v>
      </c>
      <c r="D60" s="26">
        <f>ბიუჯეტი!M87</f>
        <v>0</v>
      </c>
      <c r="E60" s="44">
        <f>ბიუჯეტი!N87</f>
        <v>0</v>
      </c>
      <c r="F60" s="62"/>
    </row>
    <row r="61" spans="1:6" s="31" customFormat="1" ht="15.75" x14ac:dyDescent="0.25">
      <c r="A61" s="29">
        <v>5</v>
      </c>
      <c r="B61" s="38" t="s">
        <v>371</v>
      </c>
      <c r="C61" s="47">
        <f>ბიუჯეტი!L88</f>
        <v>0</v>
      </c>
      <c r="D61" s="30">
        <f>ბიუჯეტი!M88</f>
        <v>0</v>
      </c>
      <c r="E61" s="48">
        <f>ბიუჯეტი!N88</f>
        <v>0</v>
      </c>
      <c r="F61" s="53"/>
    </row>
    <row r="62" spans="1:6" s="34" customFormat="1" ht="15.75" x14ac:dyDescent="0.25">
      <c r="A62" s="22" t="s">
        <v>308</v>
      </c>
      <c r="B62" s="37" t="s">
        <v>299</v>
      </c>
      <c r="C62" s="45">
        <f>ბიუჯეტი!L89</f>
        <v>0</v>
      </c>
      <c r="D62" s="35">
        <f>ბიუჯეტი!M89</f>
        <v>0</v>
      </c>
      <c r="E62" s="46">
        <f>ბიუჯეტი!N89</f>
        <v>0</v>
      </c>
      <c r="F62" s="54"/>
    </row>
    <row r="63" spans="1:6" ht="15.75" x14ac:dyDescent="0.25">
      <c r="A63" s="23" t="s">
        <v>379</v>
      </c>
      <c r="B63" s="61">
        <f>ბიუჯეტი!B90</f>
        <v>0</v>
      </c>
      <c r="C63" s="43">
        <f>ბიუჯეტი!L90</f>
        <v>0</v>
      </c>
      <c r="D63" s="26">
        <f>ბიუჯეტი!M90</f>
        <v>0</v>
      </c>
      <c r="E63" s="44">
        <f>ბიუჯეტი!N90</f>
        <v>0</v>
      </c>
      <c r="F63" s="62"/>
    </row>
    <row r="64" spans="1:6" ht="15.75" x14ac:dyDescent="0.25">
      <c r="A64" s="23" t="s">
        <v>381</v>
      </c>
      <c r="B64" s="61">
        <f>ბიუჯეტი!B91</f>
        <v>0</v>
      </c>
      <c r="C64" s="43">
        <f>ბიუჯეტი!L91</f>
        <v>0</v>
      </c>
      <c r="D64" s="26">
        <f>ბიუჯეტი!M91</f>
        <v>0</v>
      </c>
      <c r="E64" s="44">
        <f>ბიუჯეტი!N91</f>
        <v>0</v>
      </c>
      <c r="F64" s="62"/>
    </row>
    <row r="65" spans="1:6" ht="15.75" x14ac:dyDescent="0.25">
      <c r="A65" s="23" t="s">
        <v>382</v>
      </c>
      <c r="B65" s="61">
        <f>ბიუჯეტი!B97</f>
        <v>0</v>
      </c>
      <c r="C65" s="43">
        <f>ბიუჯეტი!L97</f>
        <v>0</v>
      </c>
      <c r="D65" s="26">
        <f>ბიუჯეტი!M97</f>
        <v>0</v>
      </c>
      <c r="E65" s="44">
        <f>ბიუჯეტი!N97</f>
        <v>0</v>
      </c>
      <c r="F65" s="62"/>
    </row>
    <row r="66" spans="1:6" ht="15.75" x14ac:dyDescent="0.25">
      <c r="A66" s="23" t="s">
        <v>383</v>
      </c>
      <c r="B66" s="61">
        <f>ბიუჯეტი!B98</f>
        <v>0</v>
      </c>
      <c r="C66" s="43">
        <f>ბიუჯეტი!L98</f>
        <v>0</v>
      </c>
      <c r="D66" s="26">
        <f>ბიუჯეტი!M98</f>
        <v>0</v>
      </c>
      <c r="E66" s="44">
        <f>ბიუჯეტი!N98</f>
        <v>0</v>
      </c>
      <c r="F66" s="62"/>
    </row>
    <row r="67" spans="1:6" ht="15.75" x14ac:dyDescent="0.25">
      <c r="A67" s="28" t="s">
        <v>410</v>
      </c>
      <c r="B67" s="61">
        <f>ბიუჯეტი!B99</f>
        <v>0</v>
      </c>
      <c r="C67" s="43">
        <f>ბიუჯეტი!L99</f>
        <v>0</v>
      </c>
      <c r="D67" s="26">
        <f>ბიუჯეტი!M99</f>
        <v>0</v>
      </c>
      <c r="E67" s="44">
        <f>ბიუჯეტი!N99</f>
        <v>0</v>
      </c>
      <c r="F67" s="62"/>
    </row>
    <row r="68" spans="1:6" s="34" customFormat="1" ht="15.75" x14ac:dyDescent="0.25">
      <c r="A68" s="22" t="s">
        <v>309</v>
      </c>
      <c r="B68" s="37" t="s">
        <v>301</v>
      </c>
      <c r="C68" s="45">
        <f>ბიუჯეტი!L100</f>
        <v>0</v>
      </c>
      <c r="D68" s="35">
        <f>ბიუჯეტი!M100</f>
        <v>0</v>
      </c>
      <c r="E68" s="46">
        <f>ბიუჯეტი!N100</f>
        <v>0</v>
      </c>
      <c r="F68" s="54"/>
    </row>
    <row r="69" spans="1:6" ht="15.75" x14ac:dyDescent="0.25">
      <c r="A69" s="23" t="s">
        <v>380</v>
      </c>
      <c r="B69" s="61">
        <f>ბიუჯეტი!B101</f>
        <v>0</v>
      </c>
      <c r="C69" s="43">
        <f>ბიუჯეტი!L101</f>
        <v>0</v>
      </c>
      <c r="D69" s="26">
        <f>ბიუჯეტი!M101</f>
        <v>0</v>
      </c>
      <c r="E69" s="44">
        <f>ბიუჯეტი!N101</f>
        <v>0</v>
      </c>
      <c r="F69" s="62"/>
    </row>
    <row r="70" spans="1:6" ht="15.75" x14ac:dyDescent="0.25">
      <c r="A70" s="23" t="s">
        <v>384</v>
      </c>
      <c r="B70" s="61">
        <f>ბიუჯეტი!B107</f>
        <v>0</v>
      </c>
      <c r="C70" s="43">
        <f>ბიუჯეტი!L107</f>
        <v>0</v>
      </c>
      <c r="D70" s="26">
        <f>ბიუჯეტი!M107</f>
        <v>0</v>
      </c>
      <c r="E70" s="44">
        <f>ბიუჯეტი!N107</f>
        <v>0</v>
      </c>
      <c r="F70" s="62"/>
    </row>
    <row r="71" spans="1:6" ht="15.75" x14ac:dyDescent="0.25">
      <c r="A71" s="23" t="s">
        <v>385</v>
      </c>
      <c r="B71" s="61">
        <f>ბიუჯეტი!B108</f>
        <v>0</v>
      </c>
      <c r="C71" s="43">
        <f>ბიუჯეტი!L108</f>
        <v>0</v>
      </c>
      <c r="D71" s="26">
        <f>ბიუჯეტი!M108</f>
        <v>0</v>
      </c>
      <c r="E71" s="44">
        <f>ბიუჯეტი!N108</f>
        <v>0</v>
      </c>
      <c r="F71" s="62"/>
    </row>
    <row r="72" spans="1:6" ht="15.75" x14ac:dyDescent="0.25">
      <c r="A72" s="23" t="s">
        <v>386</v>
      </c>
      <c r="B72" s="61">
        <f>ბიუჯეტი!B109</f>
        <v>0</v>
      </c>
      <c r="C72" s="43">
        <f>ბიუჯეტი!L109</f>
        <v>0</v>
      </c>
      <c r="D72" s="26">
        <f>ბიუჯეტი!M109</f>
        <v>0</v>
      </c>
      <c r="E72" s="44">
        <f>ბიუჯეტი!N109</f>
        <v>0</v>
      </c>
      <c r="F72" s="62"/>
    </row>
    <row r="73" spans="1:6" ht="15.75" x14ac:dyDescent="0.25">
      <c r="A73" s="28" t="s">
        <v>411</v>
      </c>
      <c r="B73" s="61">
        <f>ბიუჯეტი!B110</f>
        <v>0</v>
      </c>
      <c r="C73" s="43">
        <f>ბიუჯეტი!L110</f>
        <v>0</v>
      </c>
      <c r="D73" s="26">
        <f>ბიუჯეტი!M110</f>
        <v>0</v>
      </c>
      <c r="E73" s="44">
        <f>ბიუჯეტი!N110</f>
        <v>0</v>
      </c>
      <c r="F73" s="62"/>
    </row>
    <row r="74" spans="1:6" s="31" customFormat="1" ht="15.75" x14ac:dyDescent="0.25">
      <c r="A74" s="29">
        <v>6</v>
      </c>
      <c r="B74" s="38" t="s">
        <v>372</v>
      </c>
      <c r="C74" s="47">
        <f>ბიუჯეტი!L111</f>
        <v>0</v>
      </c>
      <c r="D74" s="30">
        <f>ბიუჯეტი!M111</f>
        <v>0</v>
      </c>
      <c r="E74" s="48">
        <f>ბიუჯეტი!N111</f>
        <v>0</v>
      </c>
      <c r="F74" s="53"/>
    </row>
    <row r="75" spans="1:6" ht="15.75" x14ac:dyDescent="0.25">
      <c r="A75" s="22" t="s">
        <v>310</v>
      </c>
      <c r="B75" s="37" t="s">
        <v>299</v>
      </c>
      <c r="C75" s="43">
        <f>ბიუჯეტი!L112</f>
        <v>0</v>
      </c>
      <c r="D75" s="26">
        <f>ბიუჯეტი!M112</f>
        <v>0</v>
      </c>
      <c r="E75" s="44">
        <f>ბიუჯეტი!N112</f>
        <v>0</v>
      </c>
      <c r="F75" s="55"/>
    </row>
    <row r="76" spans="1:6" ht="15.75" x14ac:dyDescent="0.25">
      <c r="A76" s="22" t="s">
        <v>311</v>
      </c>
      <c r="B76" s="37" t="s">
        <v>301</v>
      </c>
      <c r="C76" s="43">
        <f>ბიუჯეტი!L113</f>
        <v>0</v>
      </c>
      <c r="D76" s="26">
        <f>ბიუჯეტი!M113</f>
        <v>0</v>
      </c>
      <c r="E76" s="44">
        <f>ბიუჯეტი!N113</f>
        <v>0</v>
      </c>
      <c r="F76" s="55"/>
    </row>
    <row r="77" spans="1:6" s="31" customFormat="1" ht="15.75" x14ac:dyDescent="0.25">
      <c r="A77" s="29"/>
      <c r="B77" s="38" t="s">
        <v>392</v>
      </c>
      <c r="C77" s="47">
        <f>ბიუჯეტი!L114</f>
        <v>0</v>
      </c>
      <c r="D77" s="30">
        <f>ბიუჯეტი!M114</f>
        <v>0</v>
      </c>
      <c r="E77" s="48">
        <f>ბიუჯეტი!N114</f>
        <v>0</v>
      </c>
      <c r="F77" s="53"/>
    </row>
    <row r="78" spans="1:6" ht="15.75" x14ac:dyDescent="0.25">
      <c r="A78" s="22"/>
      <c r="B78" s="37" t="s">
        <v>299</v>
      </c>
      <c r="C78" s="43">
        <f>ბიუჯეტი!L115</f>
        <v>0</v>
      </c>
      <c r="D78" s="26">
        <f>ბიუჯეტი!M115</f>
        <v>0</v>
      </c>
      <c r="E78" s="44">
        <f>ბიუჯეტი!N115</f>
        <v>0</v>
      </c>
      <c r="F78" s="55"/>
    </row>
    <row r="79" spans="1:6" ht="16.5" thickBot="1" x14ac:dyDescent="0.3">
      <c r="A79" s="25"/>
      <c r="B79" s="39" t="s">
        <v>301</v>
      </c>
      <c r="C79" s="49">
        <f>ბიუჯეტი!L116</f>
        <v>0</v>
      </c>
      <c r="D79" s="50">
        <f>ბიუჯეტი!M116</f>
        <v>0</v>
      </c>
      <c r="E79" s="51">
        <f>ბიუჯეტი!N116</f>
        <v>0</v>
      </c>
      <c r="F79" s="56"/>
    </row>
  </sheetData>
  <mergeCells count="6">
    <mergeCell ref="F3:F4"/>
    <mergeCell ref="A1:F1"/>
    <mergeCell ref="A2:E2"/>
    <mergeCell ref="A3:A4"/>
    <mergeCell ref="B3:B4"/>
    <mergeCell ref="C3:E3"/>
  </mergeCells>
  <conditionalFormatting sqref="B7:B16 B18:B27">
    <cfRule type="containsBlanks" dxfId="2" priority="12">
      <formula>LEN(TRIM(B7))=0</formula>
    </cfRule>
  </conditionalFormatting>
  <conditionalFormatting sqref="B30:B34">
    <cfRule type="containsBlanks" dxfId="1" priority="11">
      <formula>LEN(TRIM(B30))=0</formula>
    </cfRule>
  </conditionalFormatting>
  <conditionalFormatting sqref="B36:B40">
    <cfRule type="containsBlanks" dxfId="0" priority="9">
      <formula>LEN(TRIM(B36))=0</formula>
    </cfRule>
  </conditionalFormatting>
  <printOptions horizontalCentered="1" verticalCentered="1"/>
  <pageMargins left="0.25" right="0.25" top="0.25" bottom="0.25" header="0.3" footer="0.3"/>
  <pageSetup paperSize="9" scale="60" orientation="portrait" r:id="rId1"/>
  <rowBreaks count="1" manualBreakCount="1">
    <brk id="60"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E5" sqref="E5"/>
    </sheetView>
  </sheetViews>
  <sheetFormatPr defaultRowHeight="15" x14ac:dyDescent="0.25"/>
  <sheetData>
    <row r="1" spans="1:2" x14ac:dyDescent="0.25">
      <c r="A1">
        <v>1</v>
      </c>
      <c r="B1">
        <v>24</v>
      </c>
    </row>
    <row r="2" spans="1:2" x14ac:dyDescent="0.25">
      <c r="B2">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18</v>
      </c>
      <c r="B1" t="s">
        <v>15</v>
      </c>
      <c r="C1" t="s">
        <v>21</v>
      </c>
      <c r="D1" t="s">
        <v>296</v>
      </c>
    </row>
    <row r="2" spans="1:4" x14ac:dyDescent="0.25">
      <c r="A2" t="s">
        <v>19</v>
      </c>
      <c r="B2" t="s">
        <v>16</v>
      </c>
      <c r="C2" t="s">
        <v>22</v>
      </c>
      <c r="D2" t="s">
        <v>297</v>
      </c>
    </row>
    <row r="3" spans="1:4" x14ac:dyDescent="0.25">
      <c r="A3" t="s">
        <v>20</v>
      </c>
      <c r="C3" t="s">
        <v>23</v>
      </c>
    </row>
    <row r="4" spans="1:4" x14ac:dyDescent="0.25">
      <c r="C4" t="s">
        <v>24</v>
      </c>
    </row>
    <row r="5" spans="1:4" x14ac:dyDescent="0.25">
      <c r="C5" t="s">
        <v>25</v>
      </c>
    </row>
    <row r="6" spans="1:4" x14ac:dyDescent="0.25">
      <c r="C6" t="s">
        <v>26</v>
      </c>
    </row>
    <row r="7" spans="1:4" x14ac:dyDescent="0.25">
      <c r="C7" t="s">
        <v>27</v>
      </c>
    </row>
    <row r="8" spans="1:4" x14ac:dyDescent="0.25">
      <c r="C8" t="s">
        <v>28</v>
      </c>
    </row>
    <row r="9" spans="1:4" x14ac:dyDescent="0.25">
      <c r="C9" t="s">
        <v>29</v>
      </c>
    </row>
    <row r="10" spans="1:4" x14ac:dyDescent="0.25">
      <c r="C10" t="s">
        <v>30</v>
      </c>
    </row>
    <row r="11" spans="1:4" x14ac:dyDescent="0.25">
      <c r="C11" t="s">
        <v>31</v>
      </c>
    </row>
    <row r="12" spans="1:4" x14ac:dyDescent="0.25">
      <c r="C12" t="s">
        <v>32</v>
      </c>
    </row>
    <row r="13" spans="1:4" x14ac:dyDescent="0.25">
      <c r="C13" t="s">
        <v>33</v>
      </c>
    </row>
    <row r="14" spans="1:4" x14ac:dyDescent="0.25">
      <c r="C14" t="s">
        <v>34</v>
      </c>
    </row>
    <row r="15" spans="1:4" x14ac:dyDescent="0.25">
      <c r="C15" t="s">
        <v>35</v>
      </c>
    </row>
    <row r="16" spans="1:4" x14ac:dyDescent="0.25">
      <c r="C16" t="s">
        <v>36</v>
      </c>
    </row>
    <row r="17" spans="3:3" x14ac:dyDescent="0.25">
      <c r="C17" t="s">
        <v>37</v>
      </c>
    </row>
    <row r="18" spans="3:3" x14ac:dyDescent="0.25">
      <c r="C18" t="s">
        <v>38</v>
      </c>
    </row>
    <row r="19" spans="3:3" x14ac:dyDescent="0.25">
      <c r="C19" t="s">
        <v>39</v>
      </c>
    </row>
    <row r="20" spans="3:3" x14ac:dyDescent="0.25">
      <c r="C20" t="s">
        <v>40</v>
      </c>
    </row>
    <row r="21" spans="3:3" x14ac:dyDescent="0.25">
      <c r="C21" t="s">
        <v>41</v>
      </c>
    </row>
    <row r="22" spans="3:3" x14ac:dyDescent="0.25">
      <c r="C22" t="s">
        <v>42</v>
      </c>
    </row>
    <row r="23" spans="3:3" x14ac:dyDescent="0.25">
      <c r="C23" t="s">
        <v>43</v>
      </c>
    </row>
    <row r="24" spans="3:3" x14ac:dyDescent="0.25">
      <c r="C24" t="s">
        <v>44</v>
      </c>
    </row>
    <row r="25" spans="3:3" x14ac:dyDescent="0.25">
      <c r="C25" t="s">
        <v>45</v>
      </c>
    </row>
    <row r="26" spans="3:3" x14ac:dyDescent="0.25">
      <c r="C26" t="s">
        <v>46</v>
      </c>
    </row>
    <row r="27" spans="3:3" x14ac:dyDescent="0.25">
      <c r="C27" t="s">
        <v>47</v>
      </c>
    </row>
    <row r="28" spans="3:3" x14ac:dyDescent="0.25">
      <c r="C28" t="s">
        <v>48</v>
      </c>
    </row>
    <row r="29" spans="3:3" x14ac:dyDescent="0.25">
      <c r="C29" t="s">
        <v>49</v>
      </c>
    </row>
    <row r="30" spans="3:3" x14ac:dyDescent="0.25">
      <c r="C30" t="s">
        <v>50</v>
      </c>
    </row>
    <row r="31" spans="3:3" x14ac:dyDescent="0.25">
      <c r="C31" t="s">
        <v>51</v>
      </c>
    </row>
    <row r="32" spans="3:3" x14ac:dyDescent="0.25">
      <c r="C32" t="s">
        <v>52</v>
      </c>
    </row>
    <row r="33" spans="3:3" x14ac:dyDescent="0.25">
      <c r="C33" t="s">
        <v>53</v>
      </c>
    </row>
    <row r="34" spans="3:3" x14ac:dyDescent="0.25">
      <c r="C34" t="s">
        <v>54</v>
      </c>
    </row>
    <row r="35" spans="3:3" x14ac:dyDescent="0.25">
      <c r="C35" t="s">
        <v>55</v>
      </c>
    </row>
    <row r="36" spans="3:3" x14ac:dyDescent="0.25">
      <c r="C36" t="s">
        <v>56</v>
      </c>
    </row>
    <row r="37" spans="3:3" x14ac:dyDescent="0.25">
      <c r="C37" t="s">
        <v>57</v>
      </c>
    </row>
    <row r="38" spans="3:3" x14ac:dyDescent="0.25">
      <c r="C38" t="s">
        <v>58</v>
      </c>
    </row>
    <row r="39" spans="3:3" x14ac:dyDescent="0.25">
      <c r="C39" t="s">
        <v>59</v>
      </c>
    </row>
    <row r="40" spans="3:3" x14ac:dyDescent="0.25">
      <c r="C40" t="s">
        <v>60</v>
      </c>
    </row>
    <row r="41" spans="3:3" x14ac:dyDescent="0.25">
      <c r="C41" t="s">
        <v>61</v>
      </c>
    </row>
    <row r="42" spans="3:3" x14ac:dyDescent="0.25">
      <c r="C42" t="s">
        <v>62</v>
      </c>
    </row>
    <row r="43" spans="3:3" x14ac:dyDescent="0.25">
      <c r="C43" t="s">
        <v>63</v>
      </c>
    </row>
    <row r="44" spans="3:3" x14ac:dyDescent="0.25">
      <c r="C44" t="s">
        <v>64</v>
      </c>
    </row>
    <row r="45" spans="3:3" x14ac:dyDescent="0.25">
      <c r="C45" t="s">
        <v>65</v>
      </c>
    </row>
    <row r="46" spans="3:3" x14ac:dyDescent="0.25">
      <c r="C46" t="s">
        <v>66</v>
      </c>
    </row>
    <row r="47" spans="3:3" x14ac:dyDescent="0.25">
      <c r="C47" t="s">
        <v>67</v>
      </c>
    </row>
    <row r="48" spans="3:3" x14ac:dyDescent="0.25">
      <c r="C48" t="s">
        <v>68</v>
      </c>
    </row>
    <row r="49" spans="3:3" x14ac:dyDescent="0.25">
      <c r="C49" t="s">
        <v>69</v>
      </c>
    </row>
    <row r="50" spans="3:3" x14ac:dyDescent="0.25">
      <c r="C50" t="s">
        <v>70</v>
      </c>
    </row>
    <row r="51" spans="3:3" x14ac:dyDescent="0.25">
      <c r="C51" t="s">
        <v>71</v>
      </c>
    </row>
    <row r="52" spans="3:3" x14ac:dyDescent="0.25">
      <c r="C52" t="s">
        <v>72</v>
      </c>
    </row>
    <row r="53" spans="3:3" x14ac:dyDescent="0.25">
      <c r="C53" t="s">
        <v>73</v>
      </c>
    </row>
    <row r="54" spans="3:3" x14ac:dyDescent="0.25">
      <c r="C54" t="s">
        <v>74</v>
      </c>
    </row>
    <row r="55" spans="3:3" x14ac:dyDescent="0.25">
      <c r="C55" t="s">
        <v>75</v>
      </c>
    </row>
    <row r="56" spans="3:3" x14ac:dyDescent="0.25">
      <c r="C56" t="s">
        <v>76</v>
      </c>
    </row>
    <row r="57" spans="3:3" x14ac:dyDescent="0.25">
      <c r="C57" t="s">
        <v>77</v>
      </c>
    </row>
    <row r="58" spans="3:3" x14ac:dyDescent="0.25">
      <c r="C58" t="s">
        <v>78</v>
      </c>
    </row>
    <row r="59" spans="3:3" x14ac:dyDescent="0.25">
      <c r="C59" t="s">
        <v>79</v>
      </c>
    </row>
    <row r="60" spans="3:3" x14ac:dyDescent="0.25">
      <c r="C60" t="s">
        <v>80</v>
      </c>
    </row>
    <row r="61" spans="3:3" x14ac:dyDescent="0.25">
      <c r="C61" t="s">
        <v>81</v>
      </c>
    </row>
    <row r="62" spans="3:3" x14ac:dyDescent="0.25">
      <c r="C62" t="s">
        <v>82</v>
      </c>
    </row>
    <row r="63" spans="3:3" x14ac:dyDescent="0.25">
      <c r="C63" t="s">
        <v>83</v>
      </c>
    </row>
    <row r="64" spans="3:3" x14ac:dyDescent="0.25">
      <c r="C64" t="s">
        <v>84</v>
      </c>
    </row>
    <row r="65" spans="3:3" x14ac:dyDescent="0.25">
      <c r="C65" t="s">
        <v>85</v>
      </c>
    </row>
    <row r="66" spans="3:3" x14ac:dyDescent="0.25">
      <c r="C66" t="s">
        <v>86</v>
      </c>
    </row>
    <row r="67" spans="3:3" x14ac:dyDescent="0.25">
      <c r="C67" t="s">
        <v>87</v>
      </c>
    </row>
    <row r="68" spans="3:3" x14ac:dyDescent="0.25">
      <c r="C68" t="s">
        <v>88</v>
      </c>
    </row>
    <row r="69" spans="3:3" x14ac:dyDescent="0.25">
      <c r="C69" t="s">
        <v>89</v>
      </c>
    </row>
    <row r="70" spans="3:3" x14ac:dyDescent="0.25">
      <c r="C70" t="s">
        <v>90</v>
      </c>
    </row>
    <row r="71" spans="3:3" x14ac:dyDescent="0.25">
      <c r="C71" t="s">
        <v>91</v>
      </c>
    </row>
    <row r="72" spans="3:3" x14ac:dyDescent="0.25">
      <c r="C72" t="s">
        <v>92</v>
      </c>
    </row>
    <row r="73" spans="3:3" x14ac:dyDescent="0.25">
      <c r="C73" t="s">
        <v>93</v>
      </c>
    </row>
    <row r="74" spans="3:3" x14ac:dyDescent="0.25">
      <c r="C74" t="s">
        <v>94</v>
      </c>
    </row>
    <row r="75" spans="3:3" x14ac:dyDescent="0.25">
      <c r="C75" t="s">
        <v>95</v>
      </c>
    </row>
    <row r="76" spans="3:3" x14ac:dyDescent="0.25">
      <c r="C76" t="s">
        <v>96</v>
      </c>
    </row>
    <row r="77" spans="3:3" x14ac:dyDescent="0.25">
      <c r="C77" t="s">
        <v>97</v>
      </c>
    </row>
    <row r="78" spans="3:3" x14ac:dyDescent="0.25">
      <c r="C78" t="s">
        <v>98</v>
      </c>
    </row>
    <row r="79" spans="3:3" x14ac:dyDescent="0.25">
      <c r="C79" t="s">
        <v>99</v>
      </c>
    </row>
    <row r="80" spans="3:3" x14ac:dyDescent="0.25">
      <c r="C80" t="s">
        <v>100</v>
      </c>
    </row>
    <row r="81" spans="3:3" x14ac:dyDescent="0.25">
      <c r="C81" t="s">
        <v>101</v>
      </c>
    </row>
    <row r="82" spans="3:3" x14ac:dyDescent="0.25">
      <c r="C82" t="s">
        <v>102</v>
      </c>
    </row>
    <row r="83" spans="3:3" x14ac:dyDescent="0.25">
      <c r="C83" t="s">
        <v>103</v>
      </c>
    </row>
    <row r="84" spans="3:3" x14ac:dyDescent="0.25">
      <c r="C84" t="s">
        <v>104</v>
      </c>
    </row>
    <row r="85" spans="3:3" x14ac:dyDescent="0.25">
      <c r="C85" t="s">
        <v>105</v>
      </c>
    </row>
    <row r="86" spans="3:3" x14ac:dyDescent="0.25">
      <c r="C86" t="s">
        <v>106</v>
      </c>
    </row>
    <row r="87" spans="3:3" x14ac:dyDescent="0.25">
      <c r="C87" t="s">
        <v>107</v>
      </c>
    </row>
    <row r="88" spans="3:3" x14ac:dyDescent="0.25">
      <c r="C88" t="s">
        <v>108</v>
      </c>
    </row>
    <row r="89" spans="3:3" x14ac:dyDescent="0.25">
      <c r="C89" t="s">
        <v>109</v>
      </c>
    </row>
    <row r="90" spans="3:3" x14ac:dyDescent="0.25">
      <c r="C90" t="s">
        <v>110</v>
      </c>
    </row>
    <row r="91" spans="3:3" x14ac:dyDescent="0.25">
      <c r="C91" t="s">
        <v>111</v>
      </c>
    </row>
    <row r="92" spans="3:3" x14ac:dyDescent="0.25">
      <c r="C92" t="s">
        <v>112</v>
      </c>
    </row>
    <row r="93" spans="3:3" x14ac:dyDescent="0.25">
      <c r="C93" t="s">
        <v>113</v>
      </c>
    </row>
    <row r="94" spans="3:3" x14ac:dyDescent="0.25">
      <c r="C94" t="s">
        <v>114</v>
      </c>
    </row>
    <row r="95" spans="3:3" x14ac:dyDescent="0.25">
      <c r="C95" t="s">
        <v>115</v>
      </c>
    </row>
    <row r="96" spans="3:3" x14ac:dyDescent="0.25">
      <c r="C96" t="s">
        <v>116</v>
      </c>
    </row>
    <row r="97" spans="3:3" x14ac:dyDescent="0.25">
      <c r="C97" t="s">
        <v>117</v>
      </c>
    </row>
    <row r="98" spans="3:3" x14ac:dyDescent="0.25">
      <c r="C98" t="s">
        <v>118</v>
      </c>
    </row>
    <row r="99" spans="3:3" x14ac:dyDescent="0.25">
      <c r="C99" t="s">
        <v>119</v>
      </c>
    </row>
    <row r="100" spans="3:3" x14ac:dyDescent="0.25">
      <c r="C100" t="s">
        <v>120</v>
      </c>
    </row>
    <row r="101" spans="3:3" x14ac:dyDescent="0.25">
      <c r="C101" t="s">
        <v>121</v>
      </c>
    </row>
    <row r="102" spans="3:3" x14ac:dyDescent="0.25">
      <c r="C102" t="s">
        <v>122</v>
      </c>
    </row>
    <row r="103" spans="3:3" x14ac:dyDescent="0.25">
      <c r="C103" t="s">
        <v>123</v>
      </c>
    </row>
    <row r="104" spans="3:3" x14ac:dyDescent="0.25">
      <c r="C104" t="s">
        <v>124</v>
      </c>
    </row>
    <row r="105" spans="3:3" x14ac:dyDescent="0.25">
      <c r="C105" t="s">
        <v>125</v>
      </c>
    </row>
    <row r="106" spans="3:3" x14ac:dyDescent="0.25">
      <c r="C106" t="s">
        <v>126</v>
      </c>
    </row>
    <row r="107" spans="3:3" x14ac:dyDescent="0.25">
      <c r="C107" t="s">
        <v>127</v>
      </c>
    </row>
    <row r="108" spans="3:3" x14ac:dyDescent="0.25">
      <c r="C108" t="s">
        <v>128</v>
      </c>
    </row>
    <row r="109" spans="3:3" x14ac:dyDescent="0.25">
      <c r="C109" t="s">
        <v>129</v>
      </c>
    </row>
    <row r="110" spans="3:3" x14ac:dyDescent="0.25">
      <c r="C110" t="s">
        <v>130</v>
      </c>
    </row>
    <row r="111" spans="3:3" x14ac:dyDescent="0.25">
      <c r="C111" t="s">
        <v>131</v>
      </c>
    </row>
    <row r="112" spans="3:3" x14ac:dyDescent="0.25">
      <c r="C112" t="s">
        <v>132</v>
      </c>
    </row>
    <row r="113" spans="3:3" x14ac:dyDescent="0.25">
      <c r="C113" t="s">
        <v>133</v>
      </c>
    </row>
    <row r="114" spans="3:3" x14ac:dyDescent="0.25">
      <c r="C114" t="s">
        <v>134</v>
      </c>
    </row>
    <row r="115" spans="3:3" x14ac:dyDescent="0.25">
      <c r="C115" t="s">
        <v>135</v>
      </c>
    </row>
    <row r="116" spans="3:3" x14ac:dyDescent="0.25">
      <c r="C116" t="s">
        <v>136</v>
      </c>
    </row>
    <row r="117" spans="3:3" x14ac:dyDescent="0.25">
      <c r="C117" t="s">
        <v>137</v>
      </c>
    </row>
    <row r="118" spans="3:3" x14ac:dyDescent="0.25">
      <c r="C118" t="s">
        <v>138</v>
      </c>
    </row>
    <row r="119" spans="3:3" x14ac:dyDescent="0.25">
      <c r="C119" t="s">
        <v>139</v>
      </c>
    </row>
    <row r="120" spans="3:3" x14ac:dyDescent="0.25">
      <c r="C120" t="s">
        <v>140</v>
      </c>
    </row>
    <row r="121" spans="3:3" x14ac:dyDescent="0.25">
      <c r="C121" t="s">
        <v>141</v>
      </c>
    </row>
    <row r="122" spans="3:3" x14ac:dyDescent="0.25">
      <c r="C122" t="s">
        <v>142</v>
      </c>
    </row>
    <row r="123" spans="3:3" x14ac:dyDescent="0.25">
      <c r="C123" t="s">
        <v>143</v>
      </c>
    </row>
    <row r="124" spans="3:3" x14ac:dyDescent="0.25">
      <c r="C124" t="s">
        <v>144</v>
      </c>
    </row>
    <row r="125" spans="3:3" x14ac:dyDescent="0.25">
      <c r="C125" t="s">
        <v>145</v>
      </c>
    </row>
    <row r="126" spans="3:3" x14ac:dyDescent="0.25">
      <c r="C126" t="s">
        <v>146</v>
      </c>
    </row>
    <row r="127" spans="3:3" x14ac:dyDescent="0.25">
      <c r="C127" t="s">
        <v>147</v>
      </c>
    </row>
    <row r="128" spans="3:3" x14ac:dyDescent="0.25">
      <c r="C128" t="s">
        <v>148</v>
      </c>
    </row>
    <row r="129" spans="3:3" x14ac:dyDescent="0.25">
      <c r="C129" t="s">
        <v>149</v>
      </c>
    </row>
    <row r="130" spans="3:3" x14ac:dyDescent="0.25">
      <c r="C130" t="s">
        <v>150</v>
      </c>
    </row>
    <row r="131" spans="3:3" x14ac:dyDescent="0.25">
      <c r="C131" t="s">
        <v>151</v>
      </c>
    </row>
    <row r="132" spans="3:3" x14ac:dyDescent="0.25">
      <c r="C132" t="s">
        <v>152</v>
      </c>
    </row>
    <row r="133" spans="3:3" x14ac:dyDescent="0.25">
      <c r="C133" t="s">
        <v>153</v>
      </c>
    </row>
    <row r="134" spans="3:3" x14ac:dyDescent="0.25">
      <c r="C134" t="s">
        <v>154</v>
      </c>
    </row>
    <row r="135" spans="3:3" x14ac:dyDescent="0.25">
      <c r="C135" t="s">
        <v>155</v>
      </c>
    </row>
    <row r="136" spans="3:3" x14ac:dyDescent="0.25">
      <c r="C136" t="s">
        <v>156</v>
      </c>
    </row>
    <row r="137" spans="3:3" x14ac:dyDescent="0.25">
      <c r="C137" t="s">
        <v>157</v>
      </c>
    </row>
    <row r="138" spans="3:3" x14ac:dyDescent="0.25">
      <c r="C138" t="s">
        <v>158</v>
      </c>
    </row>
    <row r="139" spans="3:3" x14ac:dyDescent="0.25">
      <c r="C139" t="s">
        <v>159</v>
      </c>
    </row>
    <row r="140" spans="3:3" x14ac:dyDescent="0.25">
      <c r="C140" t="s">
        <v>160</v>
      </c>
    </row>
    <row r="141" spans="3:3" x14ac:dyDescent="0.25">
      <c r="C141" t="s">
        <v>161</v>
      </c>
    </row>
    <row r="142" spans="3:3" x14ac:dyDescent="0.25">
      <c r="C142" t="s">
        <v>162</v>
      </c>
    </row>
    <row r="143" spans="3:3" x14ac:dyDescent="0.25">
      <c r="C143" t="s">
        <v>163</v>
      </c>
    </row>
    <row r="144" spans="3:3" x14ac:dyDescent="0.25">
      <c r="C144" t="s">
        <v>164</v>
      </c>
    </row>
    <row r="145" spans="3:3" x14ac:dyDescent="0.25">
      <c r="C145" t="s">
        <v>165</v>
      </c>
    </row>
    <row r="146" spans="3:3" x14ac:dyDescent="0.25">
      <c r="C146" t="s">
        <v>166</v>
      </c>
    </row>
    <row r="147" spans="3:3" x14ac:dyDescent="0.25">
      <c r="C147" t="s">
        <v>167</v>
      </c>
    </row>
    <row r="148" spans="3:3" x14ac:dyDescent="0.25">
      <c r="C148" t="s">
        <v>168</v>
      </c>
    </row>
    <row r="149" spans="3:3" x14ac:dyDescent="0.25">
      <c r="C149" t="s">
        <v>169</v>
      </c>
    </row>
    <row r="150" spans="3:3" x14ac:dyDescent="0.25">
      <c r="C150" t="s">
        <v>170</v>
      </c>
    </row>
    <row r="151" spans="3:3" x14ac:dyDescent="0.25">
      <c r="C151" t="s">
        <v>171</v>
      </c>
    </row>
    <row r="152" spans="3:3" x14ac:dyDescent="0.25">
      <c r="C152" t="s">
        <v>172</v>
      </c>
    </row>
    <row r="153" spans="3:3" x14ac:dyDescent="0.25">
      <c r="C153" t="s">
        <v>173</v>
      </c>
    </row>
    <row r="154" spans="3:3" x14ac:dyDescent="0.25">
      <c r="C154" t="s">
        <v>174</v>
      </c>
    </row>
    <row r="155" spans="3:3" x14ac:dyDescent="0.25">
      <c r="C155" t="s">
        <v>175</v>
      </c>
    </row>
    <row r="156" spans="3:3" x14ac:dyDescent="0.25">
      <c r="C156" t="s">
        <v>176</v>
      </c>
    </row>
    <row r="157" spans="3:3" x14ac:dyDescent="0.25">
      <c r="C157" t="s">
        <v>177</v>
      </c>
    </row>
    <row r="158" spans="3:3" x14ac:dyDescent="0.25">
      <c r="C158" t="s">
        <v>178</v>
      </c>
    </row>
    <row r="159" spans="3:3" x14ac:dyDescent="0.25">
      <c r="C159" t="s">
        <v>179</v>
      </c>
    </row>
    <row r="160" spans="3:3" x14ac:dyDescent="0.25">
      <c r="C160" t="s">
        <v>180</v>
      </c>
    </row>
    <row r="161" spans="3:3" x14ac:dyDescent="0.25">
      <c r="C161" t="s">
        <v>181</v>
      </c>
    </row>
    <row r="162" spans="3:3" x14ac:dyDescent="0.25">
      <c r="C162" t="s">
        <v>182</v>
      </c>
    </row>
    <row r="163" spans="3:3" x14ac:dyDescent="0.25">
      <c r="C163" t="s">
        <v>183</v>
      </c>
    </row>
    <row r="164" spans="3:3" x14ac:dyDescent="0.25">
      <c r="C164" t="s">
        <v>184</v>
      </c>
    </row>
    <row r="165" spans="3:3" x14ac:dyDescent="0.25">
      <c r="C165" t="s">
        <v>185</v>
      </c>
    </row>
    <row r="166" spans="3:3" x14ac:dyDescent="0.25">
      <c r="C166" t="s">
        <v>186</v>
      </c>
    </row>
    <row r="167" spans="3:3" x14ac:dyDescent="0.25">
      <c r="C167" t="s">
        <v>187</v>
      </c>
    </row>
    <row r="168" spans="3:3" x14ac:dyDescent="0.25">
      <c r="C168" t="s">
        <v>188</v>
      </c>
    </row>
    <row r="169" spans="3:3" x14ac:dyDescent="0.25">
      <c r="C169" t="s">
        <v>189</v>
      </c>
    </row>
    <row r="170" spans="3:3" x14ac:dyDescent="0.25">
      <c r="C170" t="s">
        <v>190</v>
      </c>
    </row>
    <row r="171" spans="3:3" x14ac:dyDescent="0.25">
      <c r="C171" t="s">
        <v>191</v>
      </c>
    </row>
    <row r="172" spans="3:3" x14ac:dyDescent="0.25">
      <c r="C172" t="s">
        <v>192</v>
      </c>
    </row>
    <row r="173" spans="3:3" x14ac:dyDescent="0.25">
      <c r="C173" t="s">
        <v>193</v>
      </c>
    </row>
    <row r="174" spans="3:3" x14ac:dyDescent="0.25">
      <c r="C174" t="s">
        <v>194</v>
      </c>
    </row>
    <row r="175" spans="3:3" x14ac:dyDescent="0.25">
      <c r="C175" t="s">
        <v>195</v>
      </c>
    </row>
    <row r="176" spans="3:3" x14ac:dyDescent="0.25">
      <c r="C176" t="s">
        <v>196</v>
      </c>
    </row>
    <row r="177" spans="3:3" x14ac:dyDescent="0.25">
      <c r="C177" t="s">
        <v>197</v>
      </c>
    </row>
    <row r="178" spans="3:3" x14ac:dyDescent="0.25">
      <c r="C178" t="s">
        <v>198</v>
      </c>
    </row>
    <row r="179" spans="3:3" x14ac:dyDescent="0.25">
      <c r="C179" t="s">
        <v>199</v>
      </c>
    </row>
    <row r="180" spans="3:3" x14ac:dyDescent="0.25">
      <c r="C180" t="s">
        <v>200</v>
      </c>
    </row>
    <row r="181" spans="3:3" x14ac:dyDescent="0.25">
      <c r="C181" t="s">
        <v>201</v>
      </c>
    </row>
    <row r="182" spans="3:3" x14ac:dyDescent="0.25">
      <c r="C182" t="s">
        <v>202</v>
      </c>
    </row>
    <row r="183" spans="3:3" x14ac:dyDescent="0.25">
      <c r="C183" t="s">
        <v>203</v>
      </c>
    </row>
    <row r="184" spans="3:3" x14ac:dyDescent="0.25">
      <c r="C184" t="s">
        <v>204</v>
      </c>
    </row>
    <row r="185" spans="3:3" x14ac:dyDescent="0.25">
      <c r="C185" t="s">
        <v>205</v>
      </c>
    </row>
    <row r="186" spans="3:3" x14ac:dyDescent="0.25">
      <c r="C186" t="s">
        <v>206</v>
      </c>
    </row>
    <row r="187" spans="3:3" x14ac:dyDescent="0.25">
      <c r="C187" t="s">
        <v>207</v>
      </c>
    </row>
    <row r="188" spans="3:3" x14ac:dyDescent="0.25">
      <c r="C188" t="s">
        <v>208</v>
      </c>
    </row>
    <row r="189" spans="3:3" x14ac:dyDescent="0.25">
      <c r="C189" t="s">
        <v>209</v>
      </c>
    </row>
    <row r="190" spans="3:3" x14ac:dyDescent="0.25">
      <c r="C190" t="s">
        <v>210</v>
      </c>
    </row>
    <row r="191" spans="3:3" x14ac:dyDescent="0.25">
      <c r="C191" t="s">
        <v>211</v>
      </c>
    </row>
    <row r="192" spans="3:3" x14ac:dyDescent="0.25">
      <c r="C192" t="s">
        <v>212</v>
      </c>
    </row>
    <row r="193" spans="3:3" x14ac:dyDescent="0.25">
      <c r="C193" t="s">
        <v>213</v>
      </c>
    </row>
    <row r="194" spans="3:3" x14ac:dyDescent="0.25">
      <c r="C194" t="s">
        <v>214</v>
      </c>
    </row>
    <row r="195" spans="3:3" x14ac:dyDescent="0.25">
      <c r="C195" t="s">
        <v>215</v>
      </c>
    </row>
    <row r="196" spans="3:3" x14ac:dyDescent="0.25">
      <c r="C196" t="s">
        <v>216</v>
      </c>
    </row>
    <row r="197" spans="3:3" x14ac:dyDescent="0.25">
      <c r="C197" t="s">
        <v>217</v>
      </c>
    </row>
    <row r="198" spans="3:3" x14ac:dyDescent="0.25">
      <c r="C198" t="s">
        <v>218</v>
      </c>
    </row>
    <row r="199" spans="3:3" x14ac:dyDescent="0.25">
      <c r="C199" t="s">
        <v>219</v>
      </c>
    </row>
    <row r="200" spans="3:3" x14ac:dyDescent="0.25">
      <c r="C200" t="s">
        <v>220</v>
      </c>
    </row>
    <row r="201" spans="3:3" x14ac:dyDescent="0.25">
      <c r="C201" t="s">
        <v>221</v>
      </c>
    </row>
    <row r="202" spans="3:3" x14ac:dyDescent="0.25">
      <c r="C202" t="s">
        <v>222</v>
      </c>
    </row>
    <row r="203" spans="3:3" x14ac:dyDescent="0.25">
      <c r="C203" t="s">
        <v>223</v>
      </c>
    </row>
    <row r="204" spans="3:3" x14ac:dyDescent="0.25">
      <c r="C204" t="s">
        <v>224</v>
      </c>
    </row>
    <row r="205" spans="3:3" x14ac:dyDescent="0.25">
      <c r="C205" t="s">
        <v>225</v>
      </c>
    </row>
    <row r="206" spans="3:3" x14ac:dyDescent="0.25">
      <c r="C206" t="s">
        <v>226</v>
      </c>
    </row>
    <row r="207" spans="3:3" x14ac:dyDescent="0.25">
      <c r="C207" t="s">
        <v>227</v>
      </c>
    </row>
    <row r="208" spans="3:3" x14ac:dyDescent="0.25">
      <c r="C208" t="s">
        <v>228</v>
      </c>
    </row>
    <row r="209" spans="3:3" x14ac:dyDescent="0.25">
      <c r="C209" t="s">
        <v>229</v>
      </c>
    </row>
    <row r="210" spans="3:3" x14ac:dyDescent="0.25">
      <c r="C210" t="s">
        <v>230</v>
      </c>
    </row>
    <row r="211" spans="3:3" x14ac:dyDescent="0.25">
      <c r="C211" t="s">
        <v>231</v>
      </c>
    </row>
    <row r="212" spans="3:3" x14ac:dyDescent="0.25">
      <c r="C212" t="s">
        <v>232</v>
      </c>
    </row>
    <row r="213" spans="3:3" x14ac:dyDescent="0.25">
      <c r="C213" t="s">
        <v>233</v>
      </c>
    </row>
    <row r="214" spans="3:3" x14ac:dyDescent="0.25">
      <c r="C214" t="s">
        <v>234</v>
      </c>
    </row>
    <row r="215" spans="3:3" x14ac:dyDescent="0.25">
      <c r="C215" t="s">
        <v>235</v>
      </c>
    </row>
    <row r="216" spans="3:3" x14ac:dyDescent="0.25">
      <c r="C216" t="s">
        <v>236</v>
      </c>
    </row>
    <row r="217" spans="3:3" x14ac:dyDescent="0.25">
      <c r="C217" t="s">
        <v>237</v>
      </c>
    </row>
    <row r="218" spans="3:3" x14ac:dyDescent="0.25">
      <c r="C218" t="s">
        <v>238</v>
      </c>
    </row>
    <row r="219" spans="3:3" x14ac:dyDescent="0.25">
      <c r="C219" t="s">
        <v>239</v>
      </c>
    </row>
    <row r="220" spans="3:3" x14ac:dyDescent="0.25">
      <c r="C220" t="s">
        <v>240</v>
      </c>
    </row>
    <row r="221" spans="3:3" x14ac:dyDescent="0.25">
      <c r="C221" t="s">
        <v>241</v>
      </c>
    </row>
    <row r="222" spans="3:3" x14ac:dyDescent="0.25">
      <c r="C222" t="s">
        <v>242</v>
      </c>
    </row>
    <row r="223" spans="3:3" x14ac:dyDescent="0.25">
      <c r="C223" t="s">
        <v>243</v>
      </c>
    </row>
    <row r="224" spans="3:3" x14ac:dyDescent="0.25">
      <c r="C224" t="s">
        <v>244</v>
      </c>
    </row>
    <row r="225" spans="3:3" x14ac:dyDescent="0.25">
      <c r="C225" t="s">
        <v>245</v>
      </c>
    </row>
    <row r="226" spans="3:3" x14ac:dyDescent="0.25">
      <c r="C226" t="s">
        <v>246</v>
      </c>
    </row>
    <row r="227" spans="3:3" x14ac:dyDescent="0.25">
      <c r="C227" t="s">
        <v>247</v>
      </c>
    </row>
    <row r="228" spans="3:3" x14ac:dyDescent="0.25">
      <c r="C228" t="s">
        <v>248</v>
      </c>
    </row>
    <row r="229" spans="3:3" x14ac:dyDescent="0.25">
      <c r="C229" t="s">
        <v>249</v>
      </c>
    </row>
    <row r="230" spans="3:3" x14ac:dyDescent="0.25">
      <c r="C230" t="s">
        <v>250</v>
      </c>
    </row>
    <row r="231" spans="3:3" x14ac:dyDescent="0.25">
      <c r="C231" t="s">
        <v>251</v>
      </c>
    </row>
    <row r="232" spans="3:3" x14ac:dyDescent="0.25">
      <c r="C232" t="s">
        <v>252</v>
      </c>
    </row>
    <row r="233" spans="3:3" x14ac:dyDescent="0.25">
      <c r="C233" t="s">
        <v>253</v>
      </c>
    </row>
    <row r="234" spans="3:3" x14ac:dyDescent="0.25">
      <c r="C234" t="s">
        <v>254</v>
      </c>
    </row>
    <row r="235" spans="3:3" x14ac:dyDescent="0.25">
      <c r="C235" t="s">
        <v>255</v>
      </c>
    </row>
    <row r="236" spans="3:3" x14ac:dyDescent="0.25">
      <c r="C236" t="s">
        <v>256</v>
      </c>
    </row>
    <row r="237" spans="3:3" x14ac:dyDescent="0.25">
      <c r="C237" t="s">
        <v>257</v>
      </c>
    </row>
    <row r="238" spans="3:3" x14ac:dyDescent="0.25">
      <c r="C238" t="s">
        <v>258</v>
      </c>
    </row>
    <row r="239" spans="3:3" x14ac:dyDescent="0.25">
      <c r="C239" t="s">
        <v>259</v>
      </c>
    </row>
    <row r="240" spans="3:3" x14ac:dyDescent="0.25">
      <c r="C240" t="s">
        <v>260</v>
      </c>
    </row>
    <row r="241" spans="3:3" x14ac:dyDescent="0.25">
      <c r="C241" t="s">
        <v>261</v>
      </c>
    </row>
    <row r="242" spans="3:3" x14ac:dyDescent="0.25">
      <c r="C242" t="s">
        <v>262</v>
      </c>
    </row>
    <row r="243" spans="3:3" x14ac:dyDescent="0.25">
      <c r="C243" t="s">
        <v>263</v>
      </c>
    </row>
    <row r="244" spans="3:3" x14ac:dyDescent="0.25">
      <c r="C244" t="s">
        <v>264</v>
      </c>
    </row>
    <row r="245" spans="3:3" x14ac:dyDescent="0.25">
      <c r="C245" t="s">
        <v>265</v>
      </c>
    </row>
    <row r="246" spans="3:3" x14ac:dyDescent="0.25">
      <c r="C246" t="s">
        <v>266</v>
      </c>
    </row>
    <row r="247" spans="3:3" x14ac:dyDescent="0.25">
      <c r="C247" t="s">
        <v>267</v>
      </c>
    </row>
    <row r="248" spans="3:3" x14ac:dyDescent="0.25">
      <c r="C248" t="s">
        <v>268</v>
      </c>
    </row>
    <row r="249" spans="3:3" x14ac:dyDescent="0.25">
      <c r="C249" t="s">
        <v>269</v>
      </c>
    </row>
    <row r="250" spans="3:3" x14ac:dyDescent="0.25">
      <c r="C250" t="s">
        <v>270</v>
      </c>
    </row>
    <row r="251" spans="3:3" x14ac:dyDescent="0.25">
      <c r="C251" t="s">
        <v>271</v>
      </c>
    </row>
    <row r="252" spans="3:3" x14ac:dyDescent="0.25">
      <c r="C252" t="s">
        <v>272</v>
      </c>
    </row>
    <row r="253" spans="3:3" x14ac:dyDescent="0.25">
      <c r="C253" t="s">
        <v>273</v>
      </c>
    </row>
    <row r="254" spans="3:3" x14ac:dyDescent="0.25">
      <c r="C254" t="s">
        <v>274</v>
      </c>
    </row>
    <row r="255" spans="3:3" x14ac:dyDescent="0.25">
      <c r="C255" t="s">
        <v>275</v>
      </c>
    </row>
    <row r="256" spans="3:3" x14ac:dyDescent="0.25">
      <c r="C256" t="s">
        <v>276</v>
      </c>
    </row>
    <row r="257" spans="3:3" x14ac:dyDescent="0.25">
      <c r="C257" t="s">
        <v>277</v>
      </c>
    </row>
    <row r="258" spans="3:3" x14ac:dyDescent="0.25">
      <c r="C258" t="s">
        <v>278</v>
      </c>
    </row>
    <row r="259" spans="3:3" x14ac:dyDescent="0.25">
      <c r="C259" t="s">
        <v>279</v>
      </c>
    </row>
    <row r="260" spans="3:3" x14ac:dyDescent="0.25">
      <c r="C260" t="s">
        <v>280</v>
      </c>
    </row>
    <row r="261" spans="3:3" x14ac:dyDescent="0.25">
      <c r="C261" t="s">
        <v>281</v>
      </c>
    </row>
    <row r="262" spans="3:3" x14ac:dyDescent="0.25">
      <c r="C262" t="s">
        <v>282</v>
      </c>
    </row>
    <row r="263" spans="3:3" x14ac:dyDescent="0.25">
      <c r="C263" t="s">
        <v>283</v>
      </c>
    </row>
    <row r="264" spans="3:3" x14ac:dyDescent="0.25">
      <c r="C264" t="s">
        <v>284</v>
      </c>
    </row>
    <row r="265" spans="3:3" x14ac:dyDescent="0.25">
      <c r="C265" t="s">
        <v>285</v>
      </c>
    </row>
    <row r="266" spans="3:3" x14ac:dyDescent="0.25">
      <c r="C266" t="s">
        <v>286</v>
      </c>
    </row>
    <row r="267" spans="3:3" x14ac:dyDescent="0.25">
      <c r="C267" t="s">
        <v>287</v>
      </c>
    </row>
    <row r="268" spans="3:3" x14ac:dyDescent="0.25">
      <c r="C268" t="s">
        <v>288</v>
      </c>
    </row>
    <row r="269" spans="3:3" x14ac:dyDescent="0.25">
      <c r="C269" t="s">
        <v>289</v>
      </c>
    </row>
    <row r="270" spans="3:3" x14ac:dyDescent="0.25">
      <c r="C270" t="s">
        <v>290</v>
      </c>
    </row>
    <row r="271" spans="3:3" x14ac:dyDescent="0.25">
      <c r="C271" t="s">
        <v>291</v>
      </c>
    </row>
    <row r="272" spans="3:3" x14ac:dyDescent="0.25">
      <c r="C272" t="s">
        <v>292</v>
      </c>
    </row>
    <row r="273" spans="3:3" x14ac:dyDescent="0.25">
      <c r="C273" t="s">
        <v>293</v>
      </c>
    </row>
    <row r="274" spans="3:3" x14ac:dyDescent="0.25">
      <c r="C274" t="s">
        <v>294</v>
      </c>
    </row>
    <row r="275" spans="3:3" x14ac:dyDescent="0.25">
      <c r="C275"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ბიუჯეტი</vt:lpstr>
      <vt:lpstr>ბიუჯეტის დასაბუთება</vt:lpstr>
      <vt:lpstr>Sheet1</vt:lpstr>
      <vt:lpstr>Data</vt:lpstr>
      <vt:lpstr>Directions</vt:lpstr>
      <vt:lpstr>Month</vt:lpstr>
      <vt:lpstr>orgtypes</vt:lpstr>
      <vt:lpstr>ბიუჯეტი!Print_Area</vt:lpstr>
      <vt:lpstr>'ბიუჯეტის დასაბუთება'!Print_Area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Admin</cp:lastModifiedBy>
  <cp:lastPrinted>2016-04-05T07:03:29Z</cp:lastPrinted>
  <dcterms:created xsi:type="dcterms:W3CDTF">2015-02-06T06:58:34Z</dcterms:created>
  <dcterms:modified xsi:type="dcterms:W3CDTF">2016-04-19T08:37:52Z</dcterms:modified>
</cp:coreProperties>
</file>