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00"/>
  </bookViews>
  <sheets>
    <sheet name="Mobility_YS" sheetId="1" r:id="rId1"/>
    <sheet name="Mobility_Advanced" sheetId="2" r:id="rId2"/>
    <sheet name="Combined Events" sheetId="4" r:id="rId3"/>
    <sheet name="International Conferences" sheetId="5" r:id="rId4"/>
  </sheets>
  <definedNames>
    <definedName name="_xlnm._FilterDatabase" localSheetId="3" hidden="1">'International Conferences'!$A$2:$F$12</definedName>
    <definedName name="_xlnm._FilterDatabase" localSheetId="1" hidden="1">Mobility_Advanced!$A$2:$I$25</definedName>
    <definedName name="_xlnm._FilterDatabase" localSheetId="0" hidden="1">Mobility_YS!$A$2:$I$14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5" l="1"/>
  <c r="P5" i="5" s="1"/>
  <c r="P4" i="4"/>
  <c r="O5" i="4" s="1"/>
  <c r="U4" i="2"/>
  <c r="R5" i="2" s="1"/>
  <c r="P5" i="1"/>
  <c r="Q5" i="1"/>
  <c r="R5" i="1"/>
  <c r="S5" i="1"/>
  <c r="S5" i="2" l="1"/>
  <c r="T5" i="2"/>
  <c r="Q5" i="2"/>
  <c r="P5" i="2"/>
  <c r="M5" i="5"/>
  <c r="J5" i="5"/>
  <c r="N5" i="5"/>
  <c r="O5" i="5"/>
  <c r="K5" i="5"/>
  <c r="L5" i="5"/>
  <c r="L5" i="4"/>
  <c r="I5" i="4"/>
  <c r="M5" i="4"/>
  <c r="J5" i="4"/>
  <c r="N5" i="4"/>
  <c r="K5" i="4"/>
  <c r="L5" i="2"/>
  <c r="N5" i="2"/>
  <c r="O5" i="2"/>
  <c r="K5" i="2"/>
  <c r="T4" i="1"/>
  <c r="K5" i="1" s="1"/>
  <c r="N5" i="1" l="1"/>
  <c r="O5" i="1"/>
  <c r="J5" i="1"/>
  <c r="M5" i="1"/>
</calcChain>
</file>

<file path=xl/sharedStrings.xml><?xml version="1.0" encoding="utf-8"?>
<sst xmlns="http://schemas.openxmlformats.org/spreadsheetml/2006/main" count="382" uniqueCount="255">
  <si>
    <t>N</t>
  </si>
  <si>
    <t>შიფრი</t>
  </si>
  <si>
    <t>პროექტის დასახელება</t>
  </si>
  <si>
    <t>წამყვანი ორგანიზაცია</t>
  </si>
  <si>
    <t>ივანე ჯავახიშვილის სახელობის თბილისის სახელმწიფო უნივერსიტეტი</t>
  </si>
  <si>
    <t>საქართველოს სოფლის მეურნეობის მეცნიერებათა აკადემია</t>
  </si>
  <si>
    <t>გრანტის მიმღები</t>
  </si>
  <si>
    <t>ქალი</t>
  </si>
  <si>
    <t>კაცი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</si>
  <si>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</si>
  <si>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</si>
  <si>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</si>
  <si>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</si>
  <si>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</si>
  <si>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</si>
  <si>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</si>
  <si>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მიმართ</t>
  </si>
  <si>
    <t>რაოდ</t>
  </si>
  <si>
    <t>პროც</t>
  </si>
  <si>
    <t>MG_02</t>
  </si>
  <si>
    <t>ბიოლოგიური გამოყენების მაგნეტიტის ნანონაწილაკების ელექტროჰიდრავლიკური სინთეზი</t>
  </si>
  <si>
    <t>MG_14</t>
  </si>
  <si>
    <t>ნაწილაკთა აჩქარების პროცესები მაღალენერგიული პიკის მქონე ლაცერტიდების ჯეტებში</t>
  </si>
  <si>
    <t>MG_66</t>
  </si>
  <si>
    <t>სასოფლო სამეურნეო ტექნიკის გაცვეთილი დეტალების რესურსის გაზრდა მდნობის ქვეშ ავტომატური დადუღებით</t>
  </si>
  <si>
    <t>MG_74</t>
  </si>
  <si>
    <t>ტოლუოლის ქრონიკული ინჰალაციის ეფექტები ამოცნობის მეხსიერებასა და ჰიპოკამპის სტრუქტურაზე ახალგაზრდა და ზრდასრულ ვირთაგვებში</t>
  </si>
  <si>
    <t>MG_85</t>
  </si>
  <si>
    <t>კერამიკული მასალების ფუნქციონირების გაუმჯობესება,
გრაფენის ოქსიდის გამოყენებით</t>
  </si>
  <si>
    <t>MG_99</t>
  </si>
  <si>
    <t>დნმ როგორც კატალიზატორი: ფოტოინდუცირებულ პროცესებში და ნანოზომების რეზონანსური არაგამოსხივებადი აგზნებული ენერგიის გადატანაში</t>
  </si>
  <si>
    <t>MG_10</t>
  </si>
  <si>
    <t>კლიკ–პოლიკონდენსაციის რეაქციის ოპტიმიზაცია ახალი ჰეტეროჯაჭვური კლიკ–პოლიმერების სინთეზისთვის</t>
  </si>
  <si>
    <t>MG_12</t>
  </si>
  <si>
    <t>ახალი მონაცემები Tribulus terrestris ქიმიური შედგენილობის შესახებ</t>
  </si>
  <si>
    <t>MG_13</t>
  </si>
  <si>
    <t>სამედიცინო დანიშნულების ნანონაწილაკები ბიოდეგრადირებადი ამინომჟავური პოლიმერების საფუძველზე: მიღება, მოდიფიცირება და in vitro ბიოშეთავსებადობის შესწავლა</t>
  </si>
  <si>
    <t>MG_19</t>
  </si>
  <si>
    <t>საქართველოში გავრცელებული ენტომოპათოგენური სოკოს ბოვერიას იზოლატების გენოტიპური მრავალფეროვნება.</t>
  </si>
  <si>
    <t>MG_97</t>
  </si>
  <si>
    <t>ამინომჟავების საფუძველზე ახალი ბიოდეგრადირებადი ამფიფილური პოლიმერების და მათგან მიღებული მიცელების,
როგორც წამლის მიმწოდებელი სისტემების, მიღება და კვლევა</t>
  </si>
  <si>
    <t>MG_105</t>
  </si>
  <si>
    <t>მცენარეული წარმოშობის მაღალმოლეკულური ნახშირწყლების გამოყენებით ვინკრისტინის ნანონაწილაკების რეცეპტურისა და ტექნოლოგიის შემუშავება</t>
  </si>
  <si>
    <t>MG_04</t>
  </si>
  <si>
    <t>სამკურნალო მცენარეების ბიოპოლიეთერი სიმსივნის საწინააღმდეგო ეფექტურობით</t>
  </si>
  <si>
    <t>MG_16</t>
  </si>
  <si>
    <t>ქართული ჟესტური ენის მიმდინარე კვლევები</t>
  </si>
  <si>
    <t>MG_29</t>
  </si>
  <si>
    <t>ინტერეთნიკური ურთიერთობანი სასაზღვრო რეგიონში — საქართველო და ჩრდილოეთ ოსეთი-ალანია</t>
  </si>
  <si>
    <t>MG_30</t>
  </si>
  <si>
    <t>მულტიპლექსური მეთოდები გენეტიკურად მოდიფიცირებული საკვების დეტექციისათვის</t>
  </si>
  <si>
    <t>MG_34</t>
  </si>
  <si>
    <t>შორსწასული ძუძუს კიბოს გავრცელება და პაციენტთან დაკავშირებული ფაქტორები</t>
  </si>
  <si>
    <t>MG_36</t>
  </si>
  <si>
    <t>ნანოზომის გული-გარსი მორფოლოგიის ნაწილაკთა სპექტროსკოპული თვისებების შესწავლა</t>
  </si>
  <si>
    <t>MG_68</t>
  </si>
  <si>
    <t>ქრონიკული მოტორული დეფიციტის სხვადასხვა ფორმების ეფექტი თავის ტვინის ლიმბური. ექსტრაპირამიდული და ნეოკორტიკალური უბნების ნატიფ აღნაგობაზე: ექსპერიმენტული ელექტრონულ-მიკროსკოპული კვლევა</t>
  </si>
  <si>
    <t>MG_75</t>
  </si>
  <si>
    <t>ბაქტერიოფაგოთერაპიის ეფექტურობა ბავშვებში დიარეული დაავადებების დროს</t>
  </si>
  <si>
    <t>MG_89</t>
  </si>
  <si>
    <t>ოპერატიული პროგნოზი აღმოსავლეთ შავი ზღვისათვის</t>
  </si>
  <si>
    <t>MG_93</t>
  </si>
  <si>
    <t xml:space="preserve">მცირე კავკასიონის ფრონტული ნაწილის სტრუქტურული არქიტექტურა: აღმოსავლეთ აჭარა-თრიალეთის ნაოჭა-შეცოცებითი სარტყელი, საქართველო </t>
  </si>
  <si>
    <t>MG_96</t>
  </si>
  <si>
    <t>მაქსველის სისტემით განსაზღვრული ზოგიერთი დიფუზიური მოდელის შესახებ</t>
  </si>
  <si>
    <t>MG_101</t>
  </si>
  <si>
    <t>ორი არაწრფივი დიფუზიური მოდელის გამოკვლევისა და მიახლოებითი ამოხსნის შესახებ</t>
  </si>
  <si>
    <t>MG_115</t>
  </si>
  <si>
    <t>ძილის დარღვევების ზეგავლენა ჯანმრთელობასთან დაკავშირებულ ცხოვრების ხარისხთან - “Georgia SOMNUS“ კვლევის შედეგები</t>
  </si>
  <si>
    <t>MG_134</t>
  </si>
  <si>
    <t>თერმოელექტრული მასალათმცოდნეობისა და ხელსაწყოთმშენებლობის განვითარების ძირითადი ეტაპები სოხულის ილია ვეკუას ფიზიკა-ტექნიკის ინსტიტუტში</t>
  </si>
  <si>
    <t>MG_135</t>
  </si>
  <si>
    <t>FERMI/LAT ბლაზარების ოპტიკური შესწავლა</t>
  </si>
  <si>
    <t>MG_09</t>
  </si>
  <si>
    <t>მონოკრისტალური Si1-xGex (x≤0,02) ფუძეშრეების ფიზიკურ-მექანიკური თვისებები</t>
  </si>
  <si>
    <t>MG_23</t>
  </si>
  <si>
    <t>პირობითი ბაიესის მეთოდის განზოგადოება და მისი გამოყენება ასიმეტრიული ჰიპოთეზებისათვის</t>
  </si>
  <si>
    <t>MG_55</t>
  </si>
  <si>
    <t>Adolescents Life Satisfaction and Psychosocial Functioning in Georgia</t>
  </si>
  <si>
    <t>MG_72</t>
  </si>
  <si>
    <t>დარტყმითი ტალღებით ნანოსტრუქტურული W-Ag კომპოზიციების თხევადფაზური დაწნეხვა</t>
  </si>
  <si>
    <t>MG_81</t>
  </si>
  <si>
    <t>Aegilops tauschii Coss-სა. და Ae. cylindrica Host-ს ქლოროპლასტური დნმ-ის სრული სეკვენსი ნათელს ჰფენს D პლაზმონის ევოლუციას</t>
  </si>
  <si>
    <t>MG_94</t>
  </si>
  <si>
    <t>ნამარხი ცხენ-ირემი Cervalces gallicus დმანისიდან</t>
  </si>
  <si>
    <t>MG_126</t>
  </si>
  <si>
    <t>გრიგალური სტრუქტურების თავისებურებების რიცხვითი ანალიზი მაგნიტოსფეროს კუდის პლაზმურ დინებებში</t>
  </si>
  <si>
    <t>MG_133</t>
  </si>
  <si>
    <t>მსოფლიო ვაზის ჯიშების ფილოგენეტიკური ანალიზი ახალი თაობის პლასტიდური დნმ-სეკვენირების საშუალებით</t>
  </si>
  <si>
    <t>MG_CE_04</t>
  </si>
  <si>
    <t>MG_CE_03</t>
  </si>
  <si>
    <t>MG_CE_06</t>
  </si>
  <si>
    <t>MG_CE_05</t>
  </si>
  <si>
    <t>საქართველოს დემოკრატიული რესპუბლიკის გახსენება 100 წლის შემდეგ: მოდელი ევროპისთვის?</t>
  </si>
  <si>
    <t>ინოვაციური ტექნოლოგიები კლინიკურ იმუნოლოგიაში: იმუნოდიაგნოსტიკიდან პერსონალიზებულ დამიზნებით იმუნოთერაპიასა და იმუნორეაბილირაციისკენ.</t>
  </si>
  <si>
    <t>შირაქის საერთაშორისო მულტიდისციპლინური კვლევა - ცვლილებები პალეოგარემოში და მათი გავლენა ადამიანზე</t>
  </si>
  <si>
    <t>კომუნიკაციისა და ენის დაუფლების ხელშეწყობა ბავშვებში</t>
  </si>
  <si>
    <t>საქართველოს ალერგოლოგიისა და კლინიკური იმუნოლოგიის ასოციაცია</t>
  </si>
  <si>
    <t>ილიას სახელმწიფო უნივერსიტეტი</t>
  </si>
  <si>
    <t>MG_CG_02</t>
  </si>
  <si>
    <t>ბავშვთა ასაკის შეზღუდულ შესაძლებლობათა საქართველოს აკადემია</t>
  </si>
  <si>
    <t>ბავშვთა ასაკის შეზღუდულ შესაძლებლობათა ევროპის აკადემიის 30-ე კონფერენცია "ერთად ჩვენ უფრო ძლიერები ვართ"</t>
  </si>
  <si>
    <t>MG_CG_08</t>
  </si>
  <si>
    <t>ჩვენი ამოუცნობი მზე: მზის შიდა ფენებისა და ატმოსფეროს მაგნიტური კავშირი</t>
  </si>
  <si>
    <t>MG_CG_09</t>
  </si>
  <si>
    <t>საქართველოს უროლოგთა ასოციაცია</t>
  </si>
  <si>
    <t>საქართველოს უროლოგთა ასოციაციისა და ევროპის უროლოგიის სკოლის ერთობლივი კონგრესი</t>
  </si>
  <si>
    <t>MG_CG_14</t>
  </si>
  <si>
    <t>საერთაშორისო კონფერენცია ჰეტერირება და დეფექტების ინჟინერია ნახევარგამტარულ ტექნოლოგიებში - GADEST 2017</t>
  </si>
  <si>
    <t>MG_CG_04</t>
  </si>
  <si>
    <t>ააიპ რეოლოგთა საზოგადოება</t>
  </si>
  <si>
    <t>მე-4 საერათაშორისო მულტიდისციპლინური კონფერენცია რეოლოგიაში</t>
  </si>
  <si>
    <t>MG_CG_10</t>
  </si>
  <si>
    <t>თბილისის სახელმწიფო სამედიცინო უნივერსიტეტი</t>
  </si>
  <si>
    <t>ადამიანის გენომი და ჯანმრთელობა: პირველი საერთაშორისო კონფერენცია საქართველოში</t>
  </si>
  <si>
    <t>MG_CG_01</t>
  </si>
  <si>
    <t>საერთაშორისო სამეცნირო კონფერენცია 21-ე საუკუნის 21 გამოწვევა: ჰუმანიტარული და სოციალური მეცნიერებები</t>
  </si>
  <si>
    <t>MG_CG_03</t>
  </si>
  <si>
    <t>მევენახეობა და მეღვინეობა ევროპის ქვეყნებში, ისტორიული ასპექტები და პერსპექტივები</t>
  </si>
  <si>
    <t>MG_CG_16</t>
  </si>
  <si>
    <t>პლატონის ფილოსოფია ინტერდისციპლინური კვლევების კონტექსტში</t>
  </si>
  <si>
    <t>MG_CG_22</t>
  </si>
  <si>
    <t>მეორე ენის სწავლა/სწავლება მულტილინგვური განათლების კონტექსტში</t>
  </si>
  <si>
    <t>განმცხადებლის
სახელი, გვარი</t>
  </si>
  <si>
    <t>ორგანიზატორი</t>
  </si>
  <si>
    <t>ქვეყანა</t>
  </si>
  <si>
    <t>მოხსენების ტიპი</t>
  </si>
  <si>
    <t>მიმართულება</t>
  </si>
  <si>
    <t>თამარ გიორგაძე</t>
  </si>
  <si>
    <t>აშშ</t>
  </si>
  <si>
    <t>მე-8 საერთაშორისო კონფერენცია და გამოფენა ლაზერების, ოპტიკისა და ფოტონიკის შესახებ</t>
  </si>
  <si>
    <t>სასტენდო მოხსენება</t>
  </si>
  <si>
    <t>ლილი ნადარაია</t>
  </si>
  <si>
    <t>Phantoms Foundation</t>
  </si>
  <si>
    <t>NanoPT2O18</t>
  </si>
  <si>
    <t>პორტუგალია</t>
  </si>
  <si>
    <t>ღონისძიების დასახელება</t>
  </si>
  <si>
    <t>დემურ დემეტრაშვილი</t>
  </si>
  <si>
    <t>ხმელთაშუა ზღვის სანაპიროს ფონდი</t>
  </si>
  <si>
    <t xml:space="preserve">ქართლოს ყაჭიაშვილი  </t>
  </si>
  <si>
    <t>ოცდამეერთე საუკუნის სტატისტიკა (ICSTC-2017)</t>
  </si>
  <si>
    <t>კარელას უნივერსიტეტის სტატისტიკის დეპარტამენტი</t>
  </si>
  <si>
    <t>ინდოეთი</t>
  </si>
  <si>
    <t>ზეპირი მოხსენება</t>
  </si>
  <si>
    <t>ომარ კურტანიძე</t>
  </si>
  <si>
    <t>ფერმის მე-7 საერთაშორისო სიმპოზიუმი</t>
  </si>
  <si>
    <t>დედამიწისგარე ფიზიკის მაქს პლანკის ინსტიტუტი</t>
  </si>
  <si>
    <t>გერმანია</t>
  </si>
  <si>
    <t>გურამ ბოკუჩავა</t>
  </si>
  <si>
    <t>მე-3 საერთაშორისო სიმპოზიუმი ახალ და თანამედროვე მასალებსა და ტექნოლოგიებზე ენერგეტიკის, გარემოს დაცვისა და განვითარებისთვის - მდგრადი სამრეწველო დამუშავების სამიტი და გამოფენა</t>
  </si>
  <si>
    <t>მექსიკა</t>
  </si>
  <si>
    <t>Flogen Star Outreach</t>
  </si>
  <si>
    <t>ნატო დარჩია</t>
  </si>
  <si>
    <t>ძილის მედიცინის მსოფლიო ასოციაცია და ძილის მსოფლიო ფედერაცია</t>
  </si>
  <si>
    <t>მსოფლიო ძილი 2017</t>
  </si>
  <si>
    <t>ჩეხეთი</t>
  </si>
  <si>
    <t>ონისე ენუქიძე</t>
  </si>
  <si>
    <t>სანავთობო ჯგუფი / გეოლოგთა საზოგადოება</t>
  </si>
  <si>
    <t>ინგლისი</t>
  </si>
  <si>
    <t>ნაოჭა შეცოცებითი სარტყელები: სტრუქტურული სტილი, ევოლუცია და გამოყენება</t>
  </si>
  <si>
    <t>მე-13 საერთაშორისო კონგრესი - სანაპიროსა და საზღვაო მეცნიერებების, ინჟინერიის, მართვისა და კონსერვაციის საკითხები</t>
  </si>
  <si>
    <t>მალტა</t>
  </si>
  <si>
    <t>ვლადიმერ მიქელაშვილი</t>
  </si>
  <si>
    <t>22-ე საერთაშორისო კონფერენცია ნანომეცნიერებასა და მოლეკულურ ნანოტექნოლოგიაში</t>
  </si>
  <si>
    <t>ბიძინა კაპანაძე</t>
  </si>
  <si>
    <t>ნანომეცნიერება 2017</t>
  </si>
  <si>
    <t>ასტროფიზიკის ნაციონალური ინსტიტუტი, 
ბრერას ობსერვატორია</t>
  </si>
  <si>
    <t>იტალია</t>
  </si>
  <si>
    <t>არ გაუფორმდა ხელშეკრულება</t>
  </si>
  <si>
    <t>ნინო ფოჩხიძე</t>
  </si>
  <si>
    <t>სტრესისა და ქცევის საერთაშორისო საზოგადოება (ISBS)</t>
  </si>
  <si>
    <t>ბრაზილია</t>
  </si>
  <si>
    <t>თენგიზ ქანთარია</t>
  </si>
  <si>
    <t>გაძლიერებული თანამედროვე პერსპექტივა და ნოვატორული კონცეფციები ქიმიაში</t>
  </si>
  <si>
    <t>EuroSciCon</t>
  </si>
  <si>
    <t>საფრანგეთი</t>
  </si>
  <si>
    <t>ვაჟა ნებიერიძე</t>
  </si>
  <si>
    <t xml:space="preserve">ფარმაცევტული მეცნიერებების და ფარმაკოგნოზიის საერთაშორისო კონფერენცია და გამოფენა </t>
  </si>
  <si>
    <t>ესპანეთი</t>
  </si>
  <si>
    <t>სამეცნიერო მომავლის ჯგუფი</t>
  </si>
  <si>
    <t>თემურ ქანთარია</t>
  </si>
  <si>
    <t>ნანა კუნელაური</t>
  </si>
  <si>
    <t>გარემოსა და ბუნების მეცნიერების საერთაშორისო კონფერენცია (ICENS)</t>
  </si>
  <si>
    <t>IASTEM &amp; PET</t>
  </si>
  <si>
    <t>სოფიო კობაური</t>
  </si>
  <si>
    <t>მე-19 საერთაშორისო კონფერენცია ბიოსამედიცინო და ფარმაცევტულ ინჟინერიაში</t>
  </si>
  <si>
    <t>მეცნიერების, ინჟინერიისა და ტექნოლოგიის მსოფლიო აკადემია (WASET)</t>
  </si>
  <si>
    <t>ლამზირა ებრალიძე</t>
  </si>
  <si>
    <t>მე-12 მსოფლიო კონგრესი: ფარმაცევტული მეცნიერებები და ინოვაციები ფარმაცევტულ საწარმოში</t>
  </si>
  <si>
    <t>გიორგი ქუთელია</t>
  </si>
  <si>
    <t>ვახტანგ ბარბაქაძე</t>
  </si>
  <si>
    <t>მე-18 ბიოტექნოლოგიის კონგრესი</t>
  </si>
  <si>
    <t>Conferenceseries LLC</t>
  </si>
  <si>
    <t>თამარ მახარობლიძე</t>
  </si>
  <si>
    <t xml:space="preserve">არაპოლიტიკური, საერთაშორისო საგანმანათლებლო ორგანიზაცია; სლავური, აღმოსავლეთ ევროპული და ევრაზიული კვლევები (ASEEES) </t>
  </si>
  <si>
    <t xml:space="preserve">სლავური, აღმოსავლეთ ევროპული და ევრაზიული კვლევების (ASEEES) 49-ე საერთაშორისო კონვენცია                                </t>
  </si>
  <si>
    <t>ნათია ჯალაბაძე</t>
  </si>
  <si>
    <t>ცენტრალური ევრაზიის კვლევების საზოგადოება (CESS)</t>
  </si>
  <si>
    <t>ცენტრალური ევრაზიის კვლევების საზოგადოების მე-17 ყოველწლიური კონფერენცია</t>
  </si>
  <si>
    <t>ნელი დათუკიშვილი</t>
  </si>
  <si>
    <t>მე-19 საერთაშორისო კონფერენცია: საკვების გადამუშავება და ტექნოლოგია</t>
  </si>
  <si>
    <t>ნანული ნინაშვილი</t>
  </si>
  <si>
    <t>შორსწასული ძუძუს კიბოს მეოთხე საერთაშორისო კონსენსუსის კონფერენცია</t>
  </si>
  <si>
    <t>ონკოლოგიის ევროპის სკოლა (ESO)</t>
  </si>
  <si>
    <t>თამარ ბჟალავა</t>
  </si>
  <si>
    <t>PremC</t>
  </si>
  <si>
    <t>2017 წლის საერთაშორისო კონფერენცია გამოყენებით ნანოტექნოლოგიასა და ნანომეცნიერებაში (ANNIC2017)</t>
  </si>
  <si>
    <t>მზია ჟვანია</t>
  </si>
  <si>
    <t>მე-5 საერთაშორისო კონფერენცია: თავის ტვინის დარღვევები და თერაპია</t>
  </si>
  <si>
    <t>ყარამან ფაღავა</t>
  </si>
  <si>
    <t>ჰოჰენჰაიმის უნივერსიტეტის კვლევითი ცენტრი ჯანმრთელობის მეცნიერებებში</t>
  </si>
  <si>
    <t>პირველი გერმანული სიმპოზიუმი ფაგებზე</t>
  </si>
  <si>
    <t>ზურაბ კიღურაძე</t>
  </si>
  <si>
    <t>მე-4 საერთაშორისო კონფერენცია წმინდა და გამოყენებით მეცნიერებებზე: განახლებადი ენერგია</t>
  </si>
  <si>
    <t>თურქეთი</t>
  </si>
  <si>
    <t>NSP</t>
  </si>
  <si>
    <t>თემურ ჯანგველაძე</t>
  </si>
  <si>
    <t>ია ყურაშვილი</t>
  </si>
  <si>
    <t>საერთაშორისო კონფერენცია მეცნიერებაზე, ტექნოლოგიებზე, ინჟინერიასა და მენეჯმენტზე (ICSTEM)</t>
  </si>
  <si>
    <t>ACADEMICS ERA &amp; PET</t>
  </si>
  <si>
    <t>მარინა გეგელაშვილი</t>
  </si>
  <si>
    <t>მსოფლიო ფსიქიატრთა ასოციაცია</t>
  </si>
  <si>
    <t>WPA XVII ბერლინის მსოფლიო ფსიქიატრიის კონგრესი</t>
  </si>
  <si>
    <t>აკაკი ფეიქრიშვილი</t>
  </si>
  <si>
    <t>მარი გოგნიაშვილი</t>
  </si>
  <si>
    <t>მცენარეთა და ცხოველთა გენომი XXVI</t>
  </si>
  <si>
    <t>Scherago International (SI)</t>
  </si>
  <si>
    <t>მაია ბუხსიანიძე</t>
  </si>
  <si>
    <t>რუსეთის მეცნიერებათა აკადემიის გეოლოგიის ინსტიტუტი (GIN RAS)</t>
  </si>
  <si>
    <t>ნეოგენისა და მეოთხეულის ხმელეთის სტრატიგრაფია და პალეონტოლოგია კავკასიასა და მიმდებარე ტერიტორიაზე</t>
  </si>
  <si>
    <t>რუსეთი</t>
  </si>
  <si>
    <t>ხათუნა ჩარგაზია</t>
  </si>
  <si>
    <t>ბელგია</t>
  </si>
  <si>
    <t>მზე-დედამიწის კვლევების მიღწევების ცენტრი (STCE)</t>
  </si>
  <si>
    <t>მეთოთხმეტე ევროპული კოსმოსური ამინდის კვირა</t>
  </si>
  <si>
    <t>ია ფიფია</t>
  </si>
  <si>
    <t>Elsevier Ltd</t>
  </si>
  <si>
    <t>მცენარის გენომის ევოლუცია 2017: თანამედროვე მოსაზრებათა კონფერენცია</t>
  </si>
  <si>
    <t>პროექტის ხელმძღვანელი</t>
  </si>
  <si>
    <t>რევაზ სეფიაშვილი</t>
  </si>
  <si>
    <t>მიხეილ ბახტაძე</t>
  </si>
  <si>
    <t>თინათინ ჭინჭარაული</t>
  </si>
  <si>
    <t>მიხეილ ელაშვილი</t>
  </si>
  <si>
    <t>მაია გაბუნია</t>
  </si>
  <si>
    <t>თეიმურაზ ზაქარაშვილი</t>
  </si>
  <si>
    <t>არჩილ ჩხოტუა</t>
  </si>
  <si>
    <t>ალექსანდრე შენგელაია</t>
  </si>
  <si>
    <t>მაია მანწკავა</t>
  </si>
  <si>
    <t>ელენე აბზიანიძე</t>
  </si>
  <si>
    <t>მზაღო დოხტურიშვილი</t>
  </si>
  <si>
    <t>გურამ ალექსიძე</t>
  </si>
  <si>
    <t>ირინე დარჩია</t>
  </si>
  <si>
    <t>გიული შაბაშვილი</t>
  </si>
  <si>
    <t xml:space="preserve"> „მობილობისა და საერთაშორისო სამეცნიერო ღონისძიებების“ 2017 წლის  საგრანტო კონკურში გამარჯვებულები</t>
  </si>
  <si>
    <t>სამეცნიერო მიმართულება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</si>
</sst>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24" xfId="0" applyBorder="1"/>
    <xf numFmtId="0" fontId="0" fillId="0" borderId="12" xfId="0" applyBorder="1"/>
    <xf numFmtId="0" fontId="0" fillId="0" borderId="13" xfId="0" applyBorder="1"/>
    <xf numFmtId="2" fontId="0" fillId="0" borderId="23" xfId="0" applyNumberFormat="1" applyBorder="1"/>
    <xf numFmtId="0" fontId="0" fillId="0" borderId="14" xfId="0" applyBorder="1"/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textRotation="90" wrapText="1"/>
    </xf>
    <xf numFmtId="0" fontId="11" fillId="4" borderId="7" xfId="1" applyFont="1" applyFill="1" applyBorder="1" applyAlignment="1">
      <alignment horizontal="center" vertical="center" textRotation="90" wrapText="1"/>
    </xf>
    <xf numFmtId="0" fontId="1" fillId="4" borderId="17" xfId="0" applyFont="1" applyFill="1" applyBorder="1" applyAlignment="1">
      <alignment horizontal="center" vertical="center" textRotation="90" wrapText="1"/>
    </xf>
    <xf numFmtId="0" fontId="11" fillId="4" borderId="3" xfId="1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/>
    <xf numFmtId="0" fontId="1" fillId="2" borderId="5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11" fillId="4" borderId="2" xfId="1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textRotation="90"/>
    </xf>
    <xf numFmtId="0" fontId="11" fillId="4" borderId="27" xfId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8" xfId="0" applyFont="1" applyFill="1" applyBorder="1" applyAlignment="1">
      <alignment textRotation="90"/>
    </xf>
    <xf numFmtId="0" fontId="0" fillId="2" borderId="3" xfId="0" applyFont="1" applyFill="1" applyBorder="1" applyAlignment="1">
      <alignment textRotation="90"/>
    </xf>
    <xf numFmtId="0" fontId="0" fillId="0" borderId="23" xfId="0" applyBorder="1"/>
    <xf numFmtId="0" fontId="1" fillId="4" borderId="1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pane ySplit="2" topLeftCell="A12" activePane="bottomLeft" state="frozen"/>
      <selection pane="bottomLeft" activeCell="K6" sqref="K6"/>
    </sheetView>
  </sheetViews>
  <sheetFormatPr defaultRowHeight="15" x14ac:dyDescent="0.25"/>
  <cols>
    <col min="1" max="1" width="4.85546875" customWidth="1"/>
    <col min="2" max="2" width="7" customWidth="1"/>
    <col min="3" max="3" width="16.85546875" style="27" customWidth="1"/>
    <col min="4" max="4" width="17.5703125" style="3" customWidth="1"/>
    <col min="5" max="5" width="13.140625" style="27" customWidth="1"/>
    <col min="6" max="6" width="11.5703125" style="3" customWidth="1"/>
    <col min="7" max="7" width="26.5703125" customWidth="1"/>
    <col min="8" max="8" width="16" style="27" customWidth="1"/>
    <col min="9" max="9" width="8.42578125" customWidth="1"/>
    <col min="11" max="11" width="10.7109375" customWidth="1"/>
    <col min="15" max="15" width="10.85546875" customWidth="1"/>
    <col min="16" max="16" width="13" customWidth="1"/>
    <col min="17" max="17" width="14" customWidth="1"/>
    <col min="18" max="18" width="12.42578125" customWidth="1"/>
    <col min="19" max="19" width="10.85546875" customWidth="1"/>
  </cols>
  <sheetData>
    <row r="1" spans="1:20" s="3" customFormat="1" ht="63.75" customHeight="1" thickBot="1" x14ac:dyDescent="0.3">
      <c r="A1" s="105" t="s">
        <v>253</v>
      </c>
      <c r="B1" s="106"/>
      <c r="C1" s="106"/>
      <c r="D1" s="106"/>
      <c r="E1" s="106"/>
      <c r="F1" s="106"/>
      <c r="G1" s="106"/>
      <c r="H1" s="106"/>
      <c r="I1" s="107"/>
      <c r="L1" s="108" t="s">
        <v>254</v>
      </c>
      <c r="M1" s="109"/>
      <c r="N1" s="109"/>
      <c r="O1" s="109"/>
      <c r="P1" s="109"/>
      <c r="Q1" s="109"/>
      <c r="R1" s="109"/>
      <c r="S1" s="109"/>
      <c r="T1" s="110"/>
    </row>
    <row r="2" spans="1:20" ht="100.5" customHeight="1" thickBot="1" x14ac:dyDescent="0.3">
      <c r="A2" s="70" t="s">
        <v>0</v>
      </c>
      <c r="B2" s="71" t="s">
        <v>1</v>
      </c>
      <c r="C2" s="72" t="s">
        <v>123</v>
      </c>
      <c r="D2" s="72" t="s">
        <v>136</v>
      </c>
      <c r="E2" s="72" t="s">
        <v>124</v>
      </c>
      <c r="F2" s="72" t="s">
        <v>125</v>
      </c>
      <c r="G2" s="71" t="s">
        <v>2</v>
      </c>
      <c r="H2" s="72" t="s">
        <v>126</v>
      </c>
      <c r="I2" s="75" t="s">
        <v>127</v>
      </c>
      <c r="J2" s="103" t="s">
        <v>6</v>
      </c>
      <c r="K2" s="104"/>
      <c r="L2" s="62"/>
      <c r="M2" s="74" t="s">
        <v>9</v>
      </c>
      <c r="N2" s="74" t="s">
        <v>10</v>
      </c>
      <c r="O2" s="74" t="s">
        <v>11</v>
      </c>
      <c r="P2" s="74" t="s">
        <v>12</v>
      </c>
      <c r="Q2" s="74" t="s">
        <v>13</v>
      </c>
      <c r="R2" s="74" t="s">
        <v>14</v>
      </c>
      <c r="S2" s="74" t="s">
        <v>15</v>
      </c>
      <c r="T2" s="63"/>
    </row>
    <row r="3" spans="1:20" ht="105" x14ac:dyDescent="0.25">
      <c r="A3" s="37">
        <v>1</v>
      </c>
      <c r="B3" s="30" t="s">
        <v>19</v>
      </c>
      <c r="C3" s="38" t="s">
        <v>162</v>
      </c>
      <c r="D3" s="31" t="s">
        <v>163</v>
      </c>
      <c r="E3" s="39" t="s">
        <v>165</v>
      </c>
      <c r="F3" s="32" t="s">
        <v>147</v>
      </c>
      <c r="G3" s="33" t="s">
        <v>20</v>
      </c>
      <c r="H3" s="34" t="s">
        <v>131</v>
      </c>
      <c r="I3" s="40">
        <v>2</v>
      </c>
      <c r="J3" s="35" t="s">
        <v>7</v>
      </c>
      <c r="K3" s="24" t="s">
        <v>8</v>
      </c>
      <c r="L3" s="64" t="s">
        <v>16</v>
      </c>
      <c r="M3" s="65">
        <v>1</v>
      </c>
      <c r="N3" s="65">
        <v>2</v>
      </c>
      <c r="O3" s="65">
        <v>3</v>
      </c>
      <c r="P3" s="65">
        <v>4</v>
      </c>
      <c r="Q3" s="65">
        <v>5</v>
      </c>
      <c r="R3" s="65">
        <v>6</v>
      </c>
      <c r="S3" s="65">
        <v>7</v>
      </c>
      <c r="T3" s="66"/>
    </row>
    <row r="4" spans="1:20" ht="120" x14ac:dyDescent="0.25">
      <c r="A4" s="41">
        <v>2</v>
      </c>
      <c r="B4" s="5" t="s">
        <v>21</v>
      </c>
      <c r="C4" s="13" t="s">
        <v>164</v>
      </c>
      <c r="D4" s="13" t="s">
        <v>22</v>
      </c>
      <c r="E4" s="13" t="s">
        <v>166</v>
      </c>
      <c r="F4" s="14" t="s">
        <v>167</v>
      </c>
      <c r="G4" s="6" t="s">
        <v>22</v>
      </c>
      <c r="H4" s="28" t="s">
        <v>143</v>
      </c>
      <c r="I4" s="42">
        <v>1</v>
      </c>
      <c r="J4" s="35">
        <v>6</v>
      </c>
      <c r="K4" s="24">
        <v>6</v>
      </c>
      <c r="L4" s="20" t="s">
        <v>17</v>
      </c>
      <c r="M4" s="4">
        <v>4</v>
      </c>
      <c r="N4" s="4">
        <v>3</v>
      </c>
      <c r="O4" s="4">
        <v>3</v>
      </c>
      <c r="P4" s="4">
        <v>1</v>
      </c>
      <c r="Q4" s="4">
        <v>0</v>
      </c>
      <c r="R4" s="4">
        <v>0</v>
      </c>
      <c r="S4" s="4">
        <v>1</v>
      </c>
      <c r="T4" s="67">
        <f>M4+N4+O4+P4+Q4+R4+S4</f>
        <v>12</v>
      </c>
    </row>
    <row r="5" spans="1:20" ht="64.5" thickBot="1" x14ac:dyDescent="0.3">
      <c r="A5" s="41">
        <v>3</v>
      </c>
      <c r="B5" s="15" t="s">
        <v>23</v>
      </c>
      <c r="C5" s="16" t="s">
        <v>189</v>
      </c>
      <c r="D5" s="16" t="s">
        <v>168</v>
      </c>
      <c r="E5" s="13"/>
      <c r="F5" s="14"/>
      <c r="G5" s="6" t="s">
        <v>24</v>
      </c>
      <c r="H5" s="29"/>
      <c r="I5" s="42">
        <v>4</v>
      </c>
      <c r="J5" s="36">
        <f>J4*100/T4</f>
        <v>50</v>
      </c>
      <c r="K5" s="26">
        <f>K4*100/T4</f>
        <v>50</v>
      </c>
      <c r="L5" s="22" t="s">
        <v>18</v>
      </c>
      <c r="M5" s="102">
        <f>M4*100/T4</f>
        <v>33.333333333333336</v>
      </c>
      <c r="N5" s="68">
        <f>N4*100/T4</f>
        <v>25</v>
      </c>
      <c r="O5" s="68">
        <f>O4*100/T4</f>
        <v>25</v>
      </c>
      <c r="P5" s="68">
        <f>P4*100/12</f>
        <v>8.3333333333333339</v>
      </c>
      <c r="Q5" s="68">
        <f>Q4*100/12</f>
        <v>0</v>
      </c>
      <c r="R5" s="68">
        <f>R4*100/12</f>
        <v>0</v>
      </c>
      <c r="S5" s="68">
        <f>S4*100/12</f>
        <v>8.3333333333333339</v>
      </c>
      <c r="T5" s="69"/>
    </row>
    <row r="6" spans="1:20" ht="165" x14ac:dyDescent="0.25">
      <c r="A6" s="41">
        <v>4</v>
      </c>
      <c r="B6" s="5" t="s">
        <v>25</v>
      </c>
      <c r="C6" s="13" t="s">
        <v>169</v>
      </c>
      <c r="D6" s="13" t="s">
        <v>26</v>
      </c>
      <c r="E6" s="13" t="s">
        <v>170</v>
      </c>
      <c r="F6" s="14" t="s">
        <v>171</v>
      </c>
      <c r="G6" s="6" t="s">
        <v>26</v>
      </c>
      <c r="H6" s="28" t="s">
        <v>131</v>
      </c>
      <c r="I6" s="42">
        <v>3</v>
      </c>
    </row>
    <row r="7" spans="1:20" ht="63.75" x14ac:dyDescent="0.25">
      <c r="A7" s="41">
        <v>5</v>
      </c>
      <c r="B7" s="5" t="s">
        <v>27</v>
      </c>
      <c r="C7" s="38" t="s">
        <v>132</v>
      </c>
      <c r="D7" s="14" t="s">
        <v>134</v>
      </c>
      <c r="E7" s="13" t="s">
        <v>133</v>
      </c>
      <c r="F7" s="14" t="s">
        <v>135</v>
      </c>
      <c r="G7" s="6" t="s">
        <v>28</v>
      </c>
      <c r="H7" s="28" t="s">
        <v>131</v>
      </c>
      <c r="I7" s="42">
        <v>2</v>
      </c>
    </row>
    <row r="8" spans="1:20" ht="120" x14ac:dyDescent="0.25">
      <c r="A8" s="41">
        <v>6</v>
      </c>
      <c r="B8" s="5" t="s">
        <v>29</v>
      </c>
      <c r="C8" s="13" t="s">
        <v>128</v>
      </c>
      <c r="D8" s="13" t="s">
        <v>130</v>
      </c>
      <c r="E8" s="13" t="s">
        <v>192</v>
      </c>
      <c r="F8" s="14" t="s">
        <v>129</v>
      </c>
      <c r="G8" s="6" t="s">
        <v>30</v>
      </c>
      <c r="H8" s="28" t="s">
        <v>131</v>
      </c>
      <c r="I8" s="42">
        <v>1</v>
      </c>
    </row>
    <row r="9" spans="1:20" ht="90" x14ac:dyDescent="0.25">
      <c r="A9" s="41">
        <v>7</v>
      </c>
      <c r="B9" s="5" t="s">
        <v>31</v>
      </c>
      <c r="C9" s="13" t="s">
        <v>172</v>
      </c>
      <c r="D9" s="13" t="s">
        <v>173</v>
      </c>
      <c r="E9" s="13" t="s">
        <v>174</v>
      </c>
      <c r="F9" s="14" t="s">
        <v>175</v>
      </c>
      <c r="G9" s="6" t="s">
        <v>32</v>
      </c>
      <c r="H9" s="28" t="s">
        <v>131</v>
      </c>
      <c r="I9" s="42">
        <v>1</v>
      </c>
    </row>
    <row r="10" spans="1:20" ht="90" x14ac:dyDescent="0.25">
      <c r="A10" s="41">
        <v>8</v>
      </c>
      <c r="B10" s="5" t="s">
        <v>33</v>
      </c>
      <c r="C10" s="13" t="s">
        <v>176</v>
      </c>
      <c r="D10" s="13" t="s">
        <v>177</v>
      </c>
      <c r="E10" s="13" t="s">
        <v>179</v>
      </c>
      <c r="F10" s="14" t="s">
        <v>178</v>
      </c>
      <c r="G10" s="6" t="s">
        <v>34</v>
      </c>
      <c r="H10" s="28" t="s">
        <v>131</v>
      </c>
      <c r="I10" s="42">
        <v>1</v>
      </c>
    </row>
    <row r="11" spans="1:20" ht="102" x14ac:dyDescent="0.25">
      <c r="A11" s="41">
        <v>9</v>
      </c>
      <c r="B11" s="5" t="s">
        <v>35</v>
      </c>
      <c r="C11" s="13" t="s">
        <v>180</v>
      </c>
      <c r="D11" s="13" t="s">
        <v>173</v>
      </c>
      <c r="E11" s="13" t="s">
        <v>174</v>
      </c>
      <c r="F11" s="14" t="s">
        <v>175</v>
      </c>
      <c r="G11" s="6" t="s">
        <v>36</v>
      </c>
      <c r="H11" s="28" t="s">
        <v>131</v>
      </c>
      <c r="I11" s="42">
        <v>2</v>
      </c>
    </row>
    <row r="12" spans="1:20" ht="90" x14ac:dyDescent="0.25">
      <c r="A12" s="41">
        <v>10</v>
      </c>
      <c r="B12" s="5" t="s">
        <v>37</v>
      </c>
      <c r="C12" s="13" t="s">
        <v>181</v>
      </c>
      <c r="D12" s="13" t="s">
        <v>182</v>
      </c>
      <c r="E12" s="13" t="s">
        <v>183</v>
      </c>
      <c r="F12" s="14" t="s">
        <v>171</v>
      </c>
      <c r="G12" s="6" t="s">
        <v>38</v>
      </c>
      <c r="H12" s="28" t="s">
        <v>131</v>
      </c>
      <c r="I12" s="42">
        <v>7</v>
      </c>
    </row>
    <row r="13" spans="1:20" ht="105" x14ac:dyDescent="0.25">
      <c r="A13" s="41">
        <v>11</v>
      </c>
      <c r="B13" s="5" t="s">
        <v>39</v>
      </c>
      <c r="C13" s="13" t="s">
        <v>184</v>
      </c>
      <c r="D13" s="13" t="s">
        <v>185</v>
      </c>
      <c r="E13" s="13" t="s">
        <v>186</v>
      </c>
      <c r="F13" s="14" t="s">
        <v>129</v>
      </c>
      <c r="G13" s="6" t="s">
        <v>40</v>
      </c>
      <c r="H13" s="28" t="s">
        <v>143</v>
      </c>
      <c r="I13" s="42">
        <v>3</v>
      </c>
    </row>
    <row r="14" spans="1:20" ht="105.75" thickBot="1" x14ac:dyDescent="0.3">
      <c r="A14" s="43">
        <v>12</v>
      </c>
      <c r="B14" s="44" t="s">
        <v>41</v>
      </c>
      <c r="C14" s="45" t="s">
        <v>187</v>
      </c>
      <c r="D14" s="45" t="s">
        <v>188</v>
      </c>
      <c r="E14" s="45" t="s">
        <v>192</v>
      </c>
      <c r="F14" s="46" t="s">
        <v>158</v>
      </c>
      <c r="G14" s="47" t="s">
        <v>42</v>
      </c>
      <c r="H14" s="48" t="s">
        <v>131</v>
      </c>
      <c r="I14" s="49">
        <v>3</v>
      </c>
    </row>
  </sheetData>
  <mergeCells count="3">
    <mergeCell ref="J2:K2"/>
    <mergeCell ref="A1:I1"/>
    <mergeCell ref="L1:T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ySplit="2" topLeftCell="A24" activePane="bottomLeft" state="frozen"/>
      <selection pane="bottomLeft" sqref="A1:I1"/>
    </sheetView>
  </sheetViews>
  <sheetFormatPr defaultRowHeight="15" x14ac:dyDescent="0.25"/>
  <cols>
    <col min="1" max="1" width="3.42578125" style="3" customWidth="1"/>
    <col min="2" max="2" width="7.42578125" style="3" customWidth="1"/>
    <col min="3" max="3" width="14.85546875" style="11" customWidth="1"/>
    <col min="4" max="4" width="22.7109375" style="12" customWidth="1"/>
    <col min="5" max="5" width="17.42578125" style="11" customWidth="1"/>
    <col min="6" max="6" width="14" style="11" customWidth="1"/>
    <col min="7" max="7" width="22.85546875" style="3" customWidth="1"/>
    <col min="8" max="8" width="15.140625" style="27" customWidth="1"/>
    <col min="9" max="9" width="4.28515625" style="3" customWidth="1"/>
    <col min="10" max="10" width="6.42578125" style="3" customWidth="1"/>
    <col min="11" max="11" width="9.140625" style="3"/>
    <col min="12" max="12" width="10.7109375" style="3" customWidth="1"/>
    <col min="13" max="13" width="9.140625" style="3"/>
    <col min="14" max="14" width="10.42578125" style="3" customWidth="1"/>
    <col min="15" max="15" width="9.140625" style="3"/>
    <col min="16" max="16" width="12.7109375" style="3" customWidth="1"/>
    <col min="17" max="16384" width="9.140625" style="3"/>
  </cols>
  <sheetData>
    <row r="1" spans="1:21" ht="58.5" customHeight="1" thickBot="1" x14ac:dyDescent="0.3">
      <c r="A1" s="105" t="s">
        <v>253</v>
      </c>
      <c r="B1" s="106"/>
      <c r="C1" s="106"/>
      <c r="D1" s="106"/>
      <c r="E1" s="106"/>
      <c r="F1" s="106"/>
      <c r="G1" s="106"/>
      <c r="H1" s="106"/>
      <c r="I1" s="107"/>
      <c r="M1" s="108" t="s">
        <v>254</v>
      </c>
      <c r="N1" s="109"/>
      <c r="O1" s="109"/>
      <c r="P1" s="109"/>
      <c r="Q1" s="109"/>
      <c r="R1" s="109"/>
      <c r="S1" s="109"/>
      <c r="T1" s="109"/>
      <c r="U1" s="110"/>
    </row>
    <row r="2" spans="1:21" ht="126" customHeight="1" thickBot="1" x14ac:dyDescent="0.3">
      <c r="A2" s="70" t="s">
        <v>0</v>
      </c>
      <c r="B2" s="71" t="s">
        <v>1</v>
      </c>
      <c r="C2" s="72" t="s">
        <v>123</v>
      </c>
      <c r="D2" s="72" t="s">
        <v>136</v>
      </c>
      <c r="E2" s="72" t="s">
        <v>124</v>
      </c>
      <c r="F2" s="72" t="s">
        <v>125</v>
      </c>
      <c r="G2" s="71" t="s">
        <v>2</v>
      </c>
      <c r="H2" s="72" t="s">
        <v>126</v>
      </c>
      <c r="I2" s="73" t="s">
        <v>127</v>
      </c>
      <c r="K2" s="111" t="s">
        <v>6</v>
      </c>
      <c r="L2" s="112"/>
      <c r="M2" s="62"/>
      <c r="N2" s="74" t="s">
        <v>9</v>
      </c>
      <c r="O2" s="74" t="s">
        <v>10</v>
      </c>
      <c r="P2" s="74" t="s">
        <v>11</v>
      </c>
      <c r="Q2" s="74" t="s">
        <v>12</v>
      </c>
      <c r="R2" s="74" t="s">
        <v>13</v>
      </c>
      <c r="S2" s="74" t="s">
        <v>14</v>
      </c>
      <c r="T2" s="74" t="s">
        <v>15</v>
      </c>
      <c r="U2" s="63"/>
    </row>
    <row r="3" spans="1:21" ht="90" x14ac:dyDescent="0.25">
      <c r="A3" s="50">
        <v>1</v>
      </c>
      <c r="B3" s="51" t="s">
        <v>43</v>
      </c>
      <c r="C3" s="52" t="s">
        <v>190</v>
      </c>
      <c r="D3" s="52" t="s">
        <v>191</v>
      </c>
      <c r="E3" s="52" t="s">
        <v>192</v>
      </c>
      <c r="F3" s="52" t="s">
        <v>129</v>
      </c>
      <c r="G3" s="53" t="s">
        <v>44</v>
      </c>
      <c r="H3" s="79" t="s">
        <v>143</v>
      </c>
      <c r="I3" s="54">
        <v>3</v>
      </c>
      <c r="K3" s="77" t="s">
        <v>7</v>
      </c>
      <c r="L3" s="78" t="s">
        <v>8</v>
      </c>
      <c r="M3" s="64" t="s">
        <v>16</v>
      </c>
      <c r="N3" s="65">
        <v>1</v>
      </c>
      <c r="O3" s="65">
        <v>2</v>
      </c>
      <c r="P3" s="65">
        <v>3</v>
      </c>
      <c r="Q3" s="65">
        <v>4</v>
      </c>
      <c r="R3" s="65">
        <v>5</v>
      </c>
      <c r="S3" s="65">
        <v>6</v>
      </c>
      <c r="T3" s="65">
        <v>7</v>
      </c>
      <c r="U3" s="66"/>
    </row>
    <row r="4" spans="1:21" ht="150" x14ac:dyDescent="0.25">
      <c r="A4" s="55">
        <v>2</v>
      </c>
      <c r="B4" s="14" t="s">
        <v>45</v>
      </c>
      <c r="C4" s="13" t="s">
        <v>193</v>
      </c>
      <c r="D4" s="13" t="s">
        <v>195</v>
      </c>
      <c r="E4" s="13" t="s">
        <v>194</v>
      </c>
      <c r="F4" s="13" t="s">
        <v>129</v>
      </c>
      <c r="G4" s="17" t="s">
        <v>46</v>
      </c>
      <c r="H4" s="19" t="s">
        <v>143</v>
      </c>
      <c r="I4" s="56">
        <v>6</v>
      </c>
      <c r="K4" s="23">
        <v>13</v>
      </c>
      <c r="L4" s="24">
        <v>10</v>
      </c>
      <c r="M4" s="20" t="s">
        <v>17</v>
      </c>
      <c r="N4" s="4">
        <v>12</v>
      </c>
      <c r="O4" s="4">
        <v>1</v>
      </c>
      <c r="P4" s="4">
        <v>6</v>
      </c>
      <c r="Q4" s="4">
        <v>1</v>
      </c>
      <c r="R4" s="4">
        <v>1</v>
      </c>
      <c r="S4" s="4">
        <v>1</v>
      </c>
      <c r="T4" s="4">
        <v>1</v>
      </c>
      <c r="U4" s="67">
        <f>N4+O4+P4+Q4+R4+S4+T4</f>
        <v>23</v>
      </c>
    </row>
    <row r="5" spans="1:21" ht="90.75" thickBot="1" x14ac:dyDescent="0.3">
      <c r="A5" s="55">
        <v>3</v>
      </c>
      <c r="B5" s="14" t="s">
        <v>47</v>
      </c>
      <c r="C5" s="13" t="s">
        <v>196</v>
      </c>
      <c r="D5" s="13" t="s">
        <v>198</v>
      </c>
      <c r="E5" s="13" t="s">
        <v>197</v>
      </c>
      <c r="F5" s="13" t="s">
        <v>129</v>
      </c>
      <c r="G5" s="17" t="s">
        <v>48</v>
      </c>
      <c r="H5" s="19" t="s">
        <v>131</v>
      </c>
      <c r="I5" s="56">
        <v>5</v>
      </c>
      <c r="K5" s="25">
        <f>K4*100/U4</f>
        <v>56.521739130434781</v>
      </c>
      <c r="L5" s="26">
        <f>L4*100/U4</f>
        <v>43.478260869565219</v>
      </c>
      <c r="M5" s="22" t="s">
        <v>18</v>
      </c>
      <c r="N5" s="68">
        <f>N4*100/U4</f>
        <v>52.173913043478258</v>
      </c>
      <c r="O5" s="68">
        <f>O4*100/U4</f>
        <v>4.3478260869565215</v>
      </c>
      <c r="P5" s="68">
        <f>P4*100/U4</f>
        <v>26.086956521739129</v>
      </c>
      <c r="Q5" s="68">
        <f>Q4*100/U4</f>
        <v>4.3478260869565215</v>
      </c>
      <c r="R5" s="68">
        <f>R4*100/U4</f>
        <v>4.3478260869565215</v>
      </c>
      <c r="S5" s="68">
        <f>S4*100/U4</f>
        <v>4.3478260869565215</v>
      </c>
      <c r="T5" s="68">
        <f>T4*100/U4</f>
        <v>4.3478260869565215</v>
      </c>
      <c r="U5" s="69"/>
    </row>
    <row r="6" spans="1:21" ht="90" x14ac:dyDescent="0.25">
      <c r="A6" s="55">
        <v>4</v>
      </c>
      <c r="B6" s="14" t="s">
        <v>49</v>
      </c>
      <c r="C6" s="13" t="s">
        <v>199</v>
      </c>
      <c r="D6" s="13" t="s">
        <v>200</v>
      </c>
      <c r="E6" s="13" t="s">
        <v>192</v>
      </c>
      <c r="F6" s="13" t="s">
        <v>129</v>
      </c>
      <c r="G6" s="17" t="s">
        <v>50</v>
      </c>
      <c r="H6" s="19" t="s">
        <v>143</v>
      </c>
      <c r="I6" s="56">
        <v>4</v>
      </c>
    </row>
    <row r="7" spans="1:21" ht="75" x14ac:dyDescent="0.25">
      <c r="A7" s="55">
        <v>5</v>
      </c>
      <c r="B7" s="14" t="s">
        <v>51</v>
      </c>
      <c r="C7" s="13" t="s">
        <v>201</v>
      </c>
      <c r="D7" s="13" t="s">
        <v>202</v>
      </c>
      <c r="E7" s="13" t="s">
        <v>203</v>
      </c>
      <c r="F7" s="13" t="s">
        <v>135</v>
      </c>
      <c r="G7" s="17" t="s">
        <v>52</v>
      </c>
      <c r="H7" s="19" t="s">
        <v>131</v>
      </c>
      <c r="I7" s="56">
        <v>3</v>
      </c>
    </row>
    <row r="8" spans="1:21" ht="105" x14ac:dyDescent="0.25">
      <c r="A8" s="55">
        <v>6</v>
      </c>
      <c r="B8" s="14" t="s">
        <v>53</v>
      </c>
      <c r="C8" s="13" t="s">
        <v>204</v>
      </c>
      <c r="D8" s="13" t="s">
        <v>206</v>
      </c>
      <c r="E8" s="13" t="s">
        <v>205</v>
      </c>
      <c r="F8" s="13" t="s">
        <v>167</v>
      </c>
      <c r="G8" s="17" t="s">
        <v>54</v>
      </c>
      <c r="H8" s="19" t="s">
        <v>131</v>
      </c>
      <c r="I8" s="56">
        <v>1</v>
      </c>
    </row>
    <row r="9" spans="1:21" ht="180" x14ac:dyDescent="0.25">
      <c r="A9" s="55">
        <v>7</v>
      </c>
      <c r="B9" s="14" t="s">
        <v>55</v>
      </c>
      <c r="C9" s="13" t="s">
        <v>207</v>
      </c>
      <c r="D9" s="13" t="s">
        <v>208</v>
      </c>
      <c r="E9" s="13" t="s">
        <v>192</v>
      </c>
      <c r="F9" s="13" t="s">
        <v>178</v>
      </c>
      <c r="G9" s="17" t="s">
        <v>56</v>
      </c>
      <c r="H9" s="19" t="s">
        <v>131</v>
      </c>
      <c r="I9" s="56">
        <v>3</v>
      </c>
    </row>
    <row r="10" spans="1:21" ht="90" x14ac:dyDescent="0.25">
      <c r="A10" s="55">
        <v>8</v>
      </c>
      <c r="B10" s="14" t="s">
        <v>57</v>
      </c>
      <c r="C10" s="13" t="s">
        <v>209</v>
      </c>
      <c r="D10" s="13" t="s">
        <v>211</v>
      </c>
      <c r="E10" s="13" t="s">
        <v>210</v>
      </c>
      <c r="F10" s="13" t="s">
        <v>147</v>
      </c>
      <c r="G10" s="17" t="s">
        <v>58</v>
      </c>
      <c r="H10" s="19" t="s">
        <v>143</v>
      </c>
      <c r="I10" s="56">
        <v>3</v>
      </c>
    </row>
    <row r="11" spans="1:21" ht="105" x14ac:dyDescent="0.25">
      <c r="A11" s="55">
        <v>9</v>
      </c>
      <c r="B11" s="14" t="s">
        <v>59</v>
      </c>
      <c r="C11" s="13" t="s">
        <v>137</v>
      </c>
      <c r="D11" s="13" t="s">
        <v>160</v>
      </c>
      <c r="E11" s="13" t="s">
        <v>138</v>
      </c>
      <c r="F11" s="13" t="s">
        <v>161</v>
      </c>
      <c r="G11" s="17" t="s">
        <v>60</v>
      </c>
      <c r="H11" s="18" t="s">
        <v>131</v>
      </c>
      <c r="I11" s="56">
        <v>1</v>
      </c>
    </row>
    <row r="12" spans="1:21" ht="120" x14ac:dyDescent="0.25">
      <c r="A12" s="55">
        <v>10</v>
      </c>
      <c r="B12" s="14" t="s">
        <v>61</v>
      </c>
      <c r="C12" s="13" t="s">
        <v>156</v>
      </c>
      <c r="D12" s="13" t="s">
        <v>159</v>
      </c>
      <c r="E12" s="13" t="s">
        <v>157</v>
      </c>
      <c r="F12" s="13" t="s">
        <v>158</v>
      </c>
      <c r="G12" s="17" t="s">
        <v>62</v>
      </c>
      <c r="H12" s="18" t="s">
        <v>131</v>
      </c>
      <c r="I12" s="56">
        <v>1</v>
      </c>
    </row>
    <row r="13" spans="1:21" ht="75" x14ac:dyDescent="0.25">
      <c r="A13" s="55">
        <v>11</v>
      </c>
      <c r="B13" s="14" t="s">
        <v>63</v>
      </c>
      <c r="C13" s="13" t="s">
        <v>212</v>
      </c>
      <c r="D13" s="13" t="s">
        <v>213</v>
      </c>
      <c r="E13" s="13" t="s">
        <v>215</v>
      </c>
      <c r="F13" s="13" t="s">
        <v>214</v>
      </c>
      <c r="G13" s="17" t="s">
        <v>64</v>
      </c>
      <c r="H13" s="18" t="s">
        <v>131</v>
      </c>
      <c r="I13" s="56">
        <v>1</v>
      </c>
    </row>
    <row r="14" spans="1:21" ht="75" x14ac:dyDescent="0.25">
      <c r="A14" s="55">
        <v>12</v>
      </c>
      <c r="B14" s="14" t="s">
        <v>65</v>
      </c>
      <c r="C14" s="13" t="s">
        <v>216</v>
      </c>
      <c r="D14" s="13" t="s">
        <v>213</v>
      </c>
      <c r="E14" s="13" t="s">
        <v>215</v>
      </c>
      <c r="F14" s="13" t="s">
        <v>214</v>
      </c>
      <c r="G14" s="17" t="s">
        <v>66</v>
      </c>
      <c r="H14" s="18" t="s">
        <v>131</v>
      </c>
      <c r="I14" s="56">
        <v>1</v>
      </c>
    </row>
    <row r="15" spans="1:21" ht="105" x14ac:dyDescent="0.25">
      <c r="A15" s="55">
        <v>13</v>
      </c>
      <c r="B15" s="14" t="s">
        <v>67</v>
      </c>
      <c r="C15" s="13" t="s">
        <v>152</v>
      </c>
      <c r="D15" s="13" t="s">
        <v>154</v>
      </c>
      <c r="E15" s="13" t="s">
        <v>153</v>
      </c>
      <c r="F15" s="13" t="s">
        <v>155</v>
      </c>
      <c r="G15" s="17" t="s">
        <v>68</v>
      </c>
      <c r="H15" s="18" t="s">
        <v>131</v>
      </c>
      <c r="I15" s="56">
        <v>3</v>
      </c>
    </row>
    <row r="16" spans="1:21" ht="165" x14ac:dyDescent="0.25">
      <c r="A16" s="55">
        <v>14</v>
      </c>
      <c r="B16" s="14" t="s">
        <v>69</v>
      </c>
      <c r="C16" s="13" t="s">
        <v>148</v>
      </c>
      <c r="D16" s="13" t="s">
        <v>149</v>
      </c>
      <c r="E16" s="13" t="s">
        <v>151</v>
      </c>
      <c r="F16" s="13" t="s">
        <v>150</v>
      </c>
      <c r="G16" s="17" t="s">
        <v>70</v>
      </c>
      <c r="H16" s="18" t="s">
        <v>143</v>
      </c>
      <c r="I16" s="56">
        <v>1</v>
      </c>
    </row>
    <row r="17" spans="1:9" ht="60" x14ac:dyDescent="0.25">
      <c r="A17" s="55">
        <v>15</v>
      </c>
      <c r="B17" s="14" t="s">
        <v>71</v>
      </c>
      <c r="C17" s="13" t="s">
        <v>144</v>
      </c>
      <c r="D17" s="13" t="s">
        <v>145</v>
      </c>
      <c r="E17" s="13" t="s">
        <v>146</v>
      </c>
      <c r="F17" s="13" t="s">
        <v>147</v>
      </c>
      <c r="G17" s="17" t="s">
        <v>72</v>
      </c>
      <c r="H17" s="18" t="s">
        <v>131</v>
      </c>
      <c r="I17" s="56">
        <v>1</v>
      </c>
    </row>
    <row r="18" spans="1:9" ht="90" x14ac:dyDescent="0.25">
      <c r="A18" s="55">
        <v>16</v>
      </c>
      <c r="B18" s="14" t="s">
        <v>73</v>
      </c>
      <c r="C18" s="13" t="s">
        <v>217</v>
      </c>
      <c r="D18" s="13" t="s">
        <v>218</v>
      </c>
      <c r="E18" s="13" t="s">
        <v>219</v>
      </c>
      <c r="F18" s="13" t="s">
        <v>214</v>
      </c>
      <c r="G18" s="17" t="s">
        <v>74</v>
      </c>
      <c r="H18" s="18" t="s">
        <v>143</v>
      </c>
      <c r="I18" s="56">
        <v>1</v>
      </c>
    </row>
    <row r="19" spans="1:9" ht="90" x14ac:dyDescent="0.25">
      <c r="A19" s="55">
        <v>17</v>
      </c>
      <c r="B19" s="14" t="s">
        <v>75</v>
      </c>
      <c r="C19" s="19" t="s">
        <v>139</v>
      </c>
      <c r="D19" s="19" t="s">
        <v>140</v>
      </c>
      <c r="E19" s="39" t="s">
        <v>141</v>
      </c>
      <c r="F19" s="13" t="s">
        <v>142</v>
      </c>
      <c r="G19" s="17" t="s">
        <v>76</v>
      </c>
      <c r="H19" s="18" t="s">
        <v>143</v>
      </c>
      <c r="I19" s="56">
        <v>1</v>
      </c>
    </row>
    <row r="20" spans="1:9" ht="45" x14ac:dyDescent="0.25">
      <c r="A20" s="55">
        <v>18</v>
      </c>
      <c r="B20" s="14" t="s">
        <v>77</v>
      </c>
      <c r="C20" s="13" t="s">
        <v>220</v>
      </c>
      <c r="D20" s="13" t="s">
        <v>222</v>
      </c>
      <c r="E20" s="13" t="s">
        <v>221</v>
      </c>
      <c r="F20" s="13" t="s">
        <v>147</v>
      </c>
      <c r="G20" s="17" t="s">
        <v>78</v>
      </c>
      <c r="H20" s="18" t="s">
        <v>131</v>
      </c>
      <c r="I20" s="56">
        <v>3</v>
      </c>
    </row>
    <row r="21" spans="1:9" ht="105" x14ac:dyDescent="0.25">
      <c r="A21" s="55">
        <v>19</v>
      </c>
      <c r="B21" s="14" t="s">
        <v>79</v>
      </c>
      <c r="C21" s="13" t="s">
        <v>223</v>
      </c>
      <c r="D21" s="13" t="s">
        <v>206</v>
      </c>
      <c r="E21" s="13" t="s">
        <v>205</v>
      </c>
      <c r="F21" s="13" t="s">
        <v>167</v>
      </c>
      <c r="G21" s="17" t="s">
        <v>80</v>
      </c>
      <c r="H21" s="18" t="s">
        <v>143</v>
      </c>
      <c r="I21" s="56">
        <v>2</v>
      </c>
    </row>
    <row r="22" spans="1:9" ht="90" x14ac:dyDescent="0.25">
      <c r="A22" s="55">
        <v>20</v>
      </c>
      <c r="B22" s="14" t="s">
        <v>81</v>
      </c>
      <c r="C22" s="13" t="s">
        <v>224</v>
      </c>
      <c r="D22" s="13" t="s">
        <v>225</v>
      </c>
      <c r="E22" s="13" t="s">
        <v>226</v>
      </c>
      <c r="F22" s="13" t="s">
        <v>129</v>
      </c>
      <c r="G22" s="17" t="s">
        <v>82</v>
      </c>
      <c r="H22" s="18" t="s">
        <v>131</v>
      </c>
      <c r="I22" s="56">
        <v>7</v>
      </c>
    </row>
    <row r="23" spans="1:9" ht="120" x14ac:dyDescent="0.25">
      <c r="A23" s="55">
        <v>21</v>
      </c>
      <c r="B23" s="14" t="s">
        <v>83</v>
      </c>
      <c r="C23" s="13" t="s">
        <v>227</v>
      </c>
      <c r="D23" s="13" t="s">
        <v>229</v>
      </c>
      <c r="E23" s="13" t="s">
        <v>228</v>
      </c>
      <c r="F23" s="13" t="s">
        <v>230</v>
      </c>
      <c r="G23" s="17" t="s">
        <v>84</v>
      </c>
      <c r="H23" s="18" t="s">
        <v>143</v>
      </c>
      <c r="I23" s="56">
        <v>1</v>
      </c>
    </row>
    <row r="24" spans="1:9" ht="90" x14ac:dyDescent="0.25">
      <c r="A24" s="55">
        <v>22</v>
      </c>
      <c r="B24" s="14" t="s">
        <v>85</v>
      </c>
      <c r="C24" s="13" t="s">
        <v>231</v>
      </c>
      <c r="D24" s="13" t="s">
        <v>234</v>
      </c>
      <c r="E24" s="13" t="s">
        <v>233</v>
      </c>
      <c r="F24" s="13" t="s">
        <v>232</v>
      </c>
      <c r="G24" s="17" t="s">
        <v>86</v>
      </c>
      <c r="H24" s="18" t="s">
        <v>131</v>
      </c>
      <c r="I24" s="56">
        <v>1</v>
      </c>
    </row>
    <row r="25" spans="1:9" ht="105.75" thickBot="1" x14ac:dyDescent="0.3">
      <c r="A25" s="57">
        <v>23</v>
      </c>
      <c r="B25" s="46" t="s">
        <v>87</v>
      </c>
      <c r="C25" s="45" t="s">
        <v>235</v>
      </c>
      <c r="D25" s="45" t="s">
        <v>237</v>
      </c>
      <c r="E25" s="45" t="s">
        <v>236</v>
      </c>
      <c r="F25" s="45" t="s">
        <v>178</v>
      </c>
      <c r="G25" s="58" t="s">
        <v>88</v>
      </c>
      <c r="H25" s="59" t="s">
        <v>143</v>
      </c>
      <c r="I25" s="60">
        <v>1</v>
      </c>
    </row>
  </sheetData>
  <mergeCells count="3">
    <mergeCell ref="K2:L2"/>
    <mergeCell ref="A1:I1"/>
    <mergeCell ref="M1:U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sqref="A1:F1"/>
    </sheetView>
  </sheetViews>
  <sheetFormatPr defaultRowHeight="15" x14ac:dyDescent="0.25"/>
  <cols>
    <col min="1" max="1" width="9.140625" style="3"/>
    <col min="2" max="2" width="19.85546875" style="3" customWidth="1"/>
    <col min="3" max="3" width="30.140625" style="3" bestFit="1" customWidth="1"/>
    <col min="4" max="4" width="30.5703125" style="3" customWidth="1"/>
    <col min="5" max="5" width="26.140625" style="3" bestFit="1" customWidth="1"/>
    <col min="6" max="7" width="6.42578125" style="3" customWidth="1"/>
    <col min="8" max="8" width="9.140625" style="3" customWidth="1"/>
    <col min="9" max="16384" width="9.140625" style="3"/>
  </cols>
  <sheetData>
    <row r="1" spans="1:16" ht="73.5" customHeight="1" thickBot="1" x14ac:dyDescent="0.3">
      <c r="A1" s="113" t="s">
        <v>253</v>
      </c>
      <c r="B1" s="114"/>
      <c r="C1" s="114"/>
      <c r="D1" s="114"/>
      <c r="E1" s="114"/>
      <c r="F1" s="114"/>
      <c r="G1" s="89"/>
      <c r="H1" s="106" t="s">
        <v>254</v>
      </c>
      <c r="I1" s="106"/>
      <c r="J1" s="106"/>
      <c r="K1" s="106"/>
      <c r="L1" s="106"/>
      <c r="M1" s="106"/>
      <c r="N1" s="106"/>
      <c r="O1" s="106"/>
      <c r="P1" s="90"/>
    </row>
    <row r="2" spans="1:16" ht="123" customHeight="1" thickBot="1" x14ac:dyDescent="0.3">
      <c r="A2" s="70" t="s">
        <v>0</v>
      </c>
      <c r="B2" s="71" t="s">
        <v>1</v>
      </c>
      <c r="C2" s="71" t="s">
        <v>238</v>
      </c>
      <c r="D2" s="71" t="s">
        <v>2</v>
      </c>
      <c r="E2" s="71" t="s">
        <v>3</v>
      </c>
      <c r="F2" s="93" t="s">
        <v>127</v>
      </c>
      <c r="G2" s="85"/>
      <c r="H2" s="88"/>
      <c r="I2" s="91" t="s">
        <v>9</v>
      </c>
      <c r="J2" s="91" t="s">
        <v>10</v>
      </c>
      <c r="K2" s="91" t="s">
        <v>11</v>
      </c>
      <c r="L2" s="91" t="s">
        <v>12</v>
      </c>
      <c r="M2" s="91" t="s">
        <v>13</v>
      </c>
      <c r="N2" s="91" t="s">
        <v>14</v>
      </c>
      <c r="O2" s="91" t="s">
        <v>15</v>
      </c>
      <c r="P2" s="21"/>
    </row>
    <row r="3" spans="1:16" ht="51" x14ac:dyDescent="0.25">
      <c r="A3" s="92">
        <v>1</v>
      </c>
      <c r="B3" s="9" t="s">
        <v>89</v>
      </c>
      <c r="C3" s="9" t="s">
        <v>240</v>
      </c>
      <c r="D3" s="10" t="s">
        <v>93</v>
      </c>
      <c r="E3" s="9" t="s">
        <v>4</v>
      </c>
      <c r="F3" s="78">
        <v>5</v>
      </c>
      <c r="G3" s="87"/>
      <c r="H3" s="20" t="s">
        <v>16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/>
    </row>
    <row r="4" spans="1:16" ht="76.5" x14ac:dyDescent="0.25">
      <c r="A4" s="80">
        <v>2</v>
      </c>
      <c r="B4" s="7" t="s">
        <v>90</v>
      </c>
      <c r="C4" s="7" t="s">
        <v>239</v>
      </c>
      <c r="D4" s="8" t="s">
        <v>94</v>
      </c>
      <c r="E4" s="7" t="s">
        <v>97</v>
      </c>
      <c r="F4" s="24">
        <v>3</v>
      </c>
      <c r="G4" s="87"/>
      <c r="H4" s="20" t="s">
        <v>17</v>
      </c>
      <c r="I4" s="4">
        <v>1</v>
      </c>
      <c r="J4" s="4">
        <v>0</v>
      </c>
      <c r="K4" s="4">
        <v>2</v>
      </c>
      <c r="L4" s="4">
        <v>0</v>
      </c>
      <c r="M4" s="4">
        <v>1</v>
      </c>
      <c r="N4" s="4">
        <v>0</v>
      </c>
      <c r="O4" s="4">
        <v>0</v>
      </c>
      <c r="P4" s="4">
        <f>I4+J4+K4+L4+M4+N4+O4</f>
        <v>4</v>
      </c>
    </row>
    <row r="5" spans="1:16" ht="51.75" thickBot="1" x14ac:dyDescent="0.3">
      <c r="A5" s="80">
        <v>3</v>
      </c>
      <c r="B5" s="7" t="s">
        <v>91</v>
      </c>
      <c r="C5" s="7" t="s">
        <v>242</v>
      </c>
      <c r="D5" s="8" t="s">
        <v>95</v>
      </c>
      <c r="E5" s="7" t="s">
        <v>98</v>
      </c>
      <c r="F5" s="24">
        <v>1</v>
      </c>
      <c r="G5" s="87"/>
      <c r="H5" s="22" t="s">
        <v>18</v>
      </c>
      <c r="I5" s="61">
        <f>I4*100/P4</f>
        <v>25</v>
      </c>
      <c r="J5" s="61">
        <f>J4*100/P4</f>
        <v>0</v>
      </c>
      <c r="K5" s="61">
        <f>K4*100/P4</f>
        <v>50</v>
      </c>
      <c r="L5" s="61">
        <f>L4*100/P4</f>
        <v>0</v>
      </c>
      <c r="M5" s="61">
        <f>M4*100/P4</f>
        <v>25</v>
      </c>
      <c r="N5" s="61">
        <f>N4*100/P4</f>
        <v>0</v>
      </c>
      <c r="O5" s="61">
        <f>O4*100/P4</f>
        <v>0</v>
      </c>
      <c r="P5" s="4"/>
    </row>
    <row r="6" spans="1:16" ht="39" thickBot="1" x14ac:dyDescent="0.3">
      <c r="A6" s="81">
        <v>4</v>
      </c>
      <c r="B6" s="82" t="s">
        <v>92</v>
      </c>
      <c r="C6" s="82" t="s">
        <v>241</v>
      </c>
      <c r="D6" s="83" t="s">
        <v>96</v>
      </c>
      <c r="E6" s="82" t="s">
        <v>98</v>
      </c>
      <c r="F6" s="84">
        <v>3</v>
      </c>
      <c r="G6" s="86"/>
    </row>
  </sheetData>
  <mergeCells count="2">
    <mergeCell ref="A1:F1"/>
    <mergeCell ref="H1:O1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7" workbookViewId="0">
      <selection activeCell="K7" sqref="K7"/>
    </sheetView>
  </sheetViews>
  <sheetFormatPr defaultRowHeight="15" x14ac:dyDescent="0.25"/>
  <cols>
    <col min="1" max="1" width="9.140625" style="3"/>
    <col min="2" max="2" width="19.85546875" style="3" customWidth="1"/>
    <col min="3" max="3" width="30.140625" style="3" bestFit="1" customWidth="1"/>
    <col min="4" max="4" width="30.5703125" style="3" customWidth="1"/>
    <col min="5" max="5" width="26.140625" style="3" bestFit="1" customWidth="1"/>
    <col min="6" max="7" width="6.42578125" style="3" customWidth="1"/>
    <col min="8" max="15" width="9.140625" style="3"/>
    <col min="16" max="16" width="9.7109375" style="3" bestFit="1" customWidth="1"/>
    <col min="17" max="16384" width="9.140625" style="3"/>
  </cols>
  <sheetData>
    <row r="1" spans="1:17" ht="67.5" customHeight="1" thickBot="1" x14ac:dyDescent="0.3">
      <c r="A1" s="105" t="s">
        <v>253</v>
      </c>
      <c r="B1" s="106"/>
      <c r="C1" s="106"/>
      <c r="D1" s="106"/>
      <c r="E1" s="106"/>
      <c r="F1" s="107"/>
      <c r="I1" s="108" t="s">
        <v>254</v>
      </c>
      <c r="J1" s="109"/>
      <c r="K1" s="109"/>
      <c r="L1" s="109"/>
      <c r="M1" s="109"/>
      <c r="N1" s="109"/>
      <c r="O1" s="109"/>
      <c r="P1" s="109"/>
      <c r="Q1" s="110"/>
    </row>
    <row r="2" spans="1:17" ht="118.5" customHeight="1" thickBot="1" x14ac:dyDescent="0.3">
      <c r="A2" s="70" t="s">
        <v>0</v>
      </c>
      <c r="B2" s="71" t="s">
        <v>1</v>
      </c>
      <c r="C2" s="71" t="s">
        <v>238</v>
      </c>
      <c r="D2" s="71" t="s">
        <v>2</v>
      </c>
      <c r="E2" s="71" t="s">
        <v>3</v>
      </c>
      <c r="F2" s="93" t="s">
        <v>127</v>
      </c>
      <c r="H2" s="2"/>
      <c r="I2" s="100"/>
      <c r="J2" s="94" t="s">
        <v>9</v>
      </c>
      <c r="K2" s="76" t="s">
        <v>10</v>
      </c>
      <c r="L2" s="76" t="s">
        <v>11</v>
      </c>
      <c r="M2" s="76" t="s">
        <v>12</v>
      </c>
      <c r="N2" s="76" t="s">
        <v>13</v>
      </c>
      <c r="O2" s="76" t="s">
        <v>14</v>
      </c>
      <c r="P2" s="76" t="s">
        <v>15</v>
      </c>
      <c r="Q2" s="101"/>
    </row>
    <row r="3" spans="1:17" ht="63.75" x14ac:dyDescent="0.25">
      <c r="A3" s="95">
        <v>1</v>
      </c>
      <c r="B3" s="96" t="s">
        <v>99</v>
      </c>
      <c r="C3" s="96" t="s">
        <v>243</v>
      </c>
      <c r="D3" s="97" t="s">
        <v>101</v>
      </c>
      <c r="E3" s="96" t="s">
        <v>100</v>
      </c>
      <c r="F3" s="98">
        <v>3</v>
      </c>
      <c r="H3" s="1"/>
      <c r="I3" s="20" t="s">
        <v>16</v>
      </c>
      <c r="J3" s="4">
        <v>1</v>
      </c>
      <c r="K3" s="4">
        <v>2</v>
      </c>
      <c r="L3" s="4">
        <v>3</v>
      </c>
      <c r="M3" s="4">
        <v>4</v>
      </c>
      <c r="N3" s="4">
        <v>5</v>
      </c>
      <c r="O3" s="4">
        <v>6</v>
      </c>
      <c r="P3" s="4">
        <v>7</v>
      </c>
      <c r="Q3" s="67"/>
    </row>
    <row r="4" spans="1:17" ht="38.25" x14ac:dyDescent="0.25">
      <c r="A4" s="80">
        <v>2</v>
      </c>
      <c r="B4" s="7" t="s">
        <v>102</v>
      </c>
      <c r="C4" s="7" t="s">
        <v>244</v>
      </c>
      <c r="D4" s="8" t="s">
        <v>103</v>
      </c>
      <c r="E4" s="7" t="s">
        <v>98</v>
      </c>
      <c r="F4" s="24">
        <v>1</v>
      </c>
      <c r="H4" s="1"/>
      <c r="I4" s="20" t="s">
        <v>17</v>
      </c>
      <c r="J4" s="4">
        <v>3</v>
      </c>
      <c r="K4" s="4">
        <v>0</v>
      </c>
      <c r="L4" s="4">
        <v>3</v>
      </c>
      <c r="M4" s="4">
        <v>1</v>
      </c>
      <c r="N4" s="4">
        <v>1</v>
      </c>
      <c r="O4" s="4">
        <v>2</v>
      </c>
      <c r="P4" s="4">
        <v>0</v>
      </c>
      <c r="Q4" s="67">
        <f>J4+K4+L4+M4+N4+O4+P4</f>
        <v>10</v>
      </c>
    </row>
    <row r="5" spans="1:17" ht="51.75" thickBot="1" x14ac:dyDescent="0.3">
      <c r="A5" s="80">
        <v>3</v>
      </c>
      <c r="B5" s="7" t="s">
        <v>104</v>
      </c>
      <c r="C5" s="7" t="s">
        <v>245</v>
      </c>
      <c r="D5" s="8" t="s">
        <v>106</v>
      </c>
      <c r="E5" s="7" t="s">
        <v>105</v>
      </c>
      <c r="F5" s="24">
        <v>3</v>
      </c>
      <c r="H5" s="1"/>
      <c r="I5" s="22" t="s">
        <v>18</v>
      </c>
      <c r="J5" s="68">
        <f>J4*100/Q4</f>
        <v>30</v>
      </c>
      <c r="K5" s="68">
        <f>K4*100/Q4</f>
        <v>0</v>
      </c>
      <c r="L5" s="68">
        <f>L4*100/Q4</f>
        <v>30</v>
      </c>
      <c r="M5" s="68">
        <f>M4*100/Q4</f>
        <v>10</v>
      </c>
      <c r="N5" s="68">
        <f>N4*100/Q4</f>
        <v>10</v>
      </c>
      <c r="O5" s="68">
        <f>O4*100/Q4</f>
        <v>20</v>
      </c>
      <c r="P5" s="68">
        <f>P4*100/Q4</f>
        <v>0</v>
      </c>
      <c r="Q5" s="69"/>
    </row>
    <row r="6" spans="1:17" ht="51" x14ac:dyDescent="0.25">
      <c r="A6" s="80">
        <v>4</v>
      </c>
      <c r="B6" s="7" t="s">
        <v>107</v>
      </c>
      <c r="C6" s="7" t="s">
        <v>246</v>
      </c>
      <c r="D6" s="8" t="s">
        <v>108</v>
      </c>
      <c r="E6" s="7" t="s">
        <v>4</v>
      </c>
      <c r="F6" s="24">
        <v>1</v>
      </c>
    </row>
    <row r="7" spans="1:17" ht="38.25" x14ac:dyDescent="0.25">
      <c r="A7" s="80">
        <v>5</v>
      </c>
      <c r="B7" s="7" t="s">
        <v>109</v>
      </c>
      <c r="C7" s="7" t="s">
        <v>247</v>
      </c>
      <c r="D7" s="8" t="s">
        <v>111</v>
      </c>
      <c r="E7" s="7" t="s">
        <v>110</v>
      </c>
      <c r="F7" s="24">
        <v>1</v>
      </c>
    </row>
    <row r="8" spans="1:17" ht="51" x14ac:dyDescent="0.25">
      <c r="A8" s="80">
        <v>6</v>
      </c>
      <c r="B8" s="7" t="s">
        <v>112</v>
      </c>
      <c r="C8" s="7" t="s">
        <v>248</v>
      </c>
      <c r="D8" s="8" t="s">
        <v>114</v>
      </c>
      <c r="E8" s="7" t="s">
        <v>113</v>
      </c>
      <c r="F8" s="24">
        <v>3</v>
      </c>
    </row>
    <row r="9" spans="1:17" ht="51" x14ac:dyDescent="0.25">
      <c r="A9" s="80">
        <v>7</v>
      </c>
      <c r="B9" s="7" t="s">
        <v>115</v>
      </c>
      <c r="C9" s="7" t="s">
        <v>249</v>
      </c>
      <c r="D9" s="8" t="s">
        <v>116</v>
      </c>
      <c r="E9" s="7" t="s">
        <v>98</v>
      </c>
      <c r="F9" s="24">
        <v>6</v>
      </c>
    </row>
    <row r="10" spans="1:17" ht="38.25" x14ac:dyDescent="0.25">
      <c r="A10" s="80">
        <v>8</v>
      </c>
      <c r="B10" s="7" t="s">
        <v>117</v>
      </c>
      <c r="C10" s="7" t="s">
        <v>250</v>
      </c>
      <c r="D10" s="8" t="s">
        <v>118</v>
      </c>
      <c r="E10" s="7" t="s">
        <v>5</v>
      </c>
      <c r="F10" s="24">
        <v>4</v>
      </c>
    </row>
    <row r="11" spans="1:17" ht="51" x14ac:dyDescent="0.25">
      <c r="A11" s="80">
        <v>9</v>
      </c>
      <c r="B11" s="7" t="s">
        <v>119</v>
      </c>
      <c r="C11" s="7" t="s">
        <v>251</v>
      </c>
      <c r="D11" s="8" t="s">
        <v>120</v>
      </c>
      <c r="E11" s="7" t="s">
        <v>4</v>
      </c>
      <c r="F11" s="24">
        <v>6</v>
      </c>
    </row>
    <row r="12" spans="1:17" ht="51.75" thickBot="1" x14ac:dyDescent="0.3">
      <c r="A12" s="81">
        <v>10</v>
      </c>
      <c r="B12" s="82" t="s">
        <v>121</v>
      </c>
      <c r="C12" s="82" t="s">
        <v>252</v>
      </c>
      <c r="D12" s="83" t="s">
        <v>122</v>
      </c>
      <c r="E12" s="82" t="s">
        <v>4</v>
      </c>
      <c r="F12" s="99">
        <v>5</v>
      </c>
    </row>
  </sheetData>
  <mergeCells count="2">
    <mergeCell ref="A1:F1"/>
    <mergeCell ref="I1:Q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Mobility_YS</vt:lpstr>
      <vt:lpstr>Mobility_Advanced</vt:lpstr>
      <vt:lpstr>Combined Events</vt:lpstr>
      <vt:lpstr>International Conferences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2018-03-27T07:18:52Z</dcterms:modified>
</cp:coreProperties>
</file>