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1" activeTab="1"/>
  </bookViews>
  <sheets>
    <sheet name="1" sheetId="1" state="hidden" r:id="rId1"/>
    <sheet name="ბიუჯეტი" sheetId="2" r:id="rId2"/>
    <sheet name="Sheet1" sheetId="3" state="hidden" r:id="rId3"/>
    <sheet name="Data" sheetId="4" state="hidden" r:id="rId4"/>
  </sheets>
  <definedNames>
    <definedName name="Directions">'Data'!$C$1:$C$275</definedName>
    <definedName name="Month">'Data'!$A$1:$A$3</definedName>
    <definedName name="orgtypes">'Data'!$B$1:$B$2</definedName>
    <definedName name="_xlnm.Print_Area" localSheetId="1">'ბიუჯეტი'!$A$1:$Q$44</definedName>
    <definedName name="YesNo">'Data'!$D$1:$D$2</definedName>
  </definedNames>
  <calcPr fullCalcOnLoad="1"/>
</workbook>
</file>

<file path=xl/sharedStrings.xml><?xml version="1.0" encoding="utf-8"?>
<sst xmlns="http://schemas.openxmlformats.org/spreadsheetml/2006/main" count="363" uniqueCount="359">
  <si>
    <t>პროექტში მონაწილე ძირითადი პერსონალი (გვარი, სახელი)</t>
  </si>
  <si>
    <t>№</t>
  </si>
  <si>
    <t>როლი პროექტში</t>
  </si>
  <si>
    <t>მათ შორის:</t>
  </si>
  <si>
    <t>წამყვანი ორგანიზაციის სახელწოდება</t>
  </si>
  <si>
    <t>ორგანიზაციის იურიდიული სტატუსი</t>
  </si>
  <si>
    <t>წამყვანი ორგანიზაციის ხელმძღვანელის გვარი, სახელი</t>
  </si>
  <si>
    <t>ხელმოწერა</t>
  </si>
  <si>
    <t>ბეჭედი:</t>
  </si>
  <si>
    <t>თანამონაწილე ორგანიზაციის სახელწოდება</t>
  </si>
  <si>
    <t>თანამონაწილე ორგანიზაციის ხელმძღვანელის გვარი, სახელი</t>
  </si>
  <si>
    <r>
      <t xml:space="preserve">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ერთობლივი კონკურსი
პროექტის წარმომდგენი იურიდიული და ფიზიკური პირების ერთობლივი
</t>
    </r>
    <r>
      <rPr>
        <b/>
        <sz val="10"/>
        <color indexed="8"/>
        <rFont val="Calibri"/>
        <family val="2"/>
      </rPr>
      <t>გ ა ნ ც ხ ა დ ე ბ ა</t>
    </r>
  </si>
  <si>
    <t>წარმოგიდგენთ რა ინფორმაციას საკონკურსო პროექტის შესახებ, ვადასტურებთ, რომ გავეცანით "მიზნობრივი კვლევებისა და განვითარების ინიციატივების პროგრამის ფარგლებში გამოცხადებული კონკურსისათვის სახელმწიფო სამეცნიერო გრანტების შესახებ" საქართველოს მთავრობის 2011 წლის 16 თებერვლის #86 დადგენილებას, აგრეთვე სსიპ შოთა რუსთაველის ეროვნული სამეცნიერო ფონდის გენერალური დირექტორის ბრძანებას და ჩვენი ხელმოწერით ვაცხადებთ თანხმობას კონკურსის პირობებზე. ასევე ვადასტურებთ, რომ ჩვენ მიერ ფონდის ელექტრონულ სისტემაში ატვირთული და ელ. ფოსტით გამოგზავნილი განაცხადის ინფორმაცია ზუსტია და არ შეიცავს ყალბ მონაცემებს. ამასთან, წამყვანი და თანამონაწილე ორგანიზაციების ხელმძღვანელები ვადასტურებთ პროექტის განხორციელებისათვის საჭირო მატერიალურ-ტექნიკური ბაზის არსებობას. ვეთანხმებით, რომ ფონდი უფლებამოსილია, ნებისმიერ დროს გადაამოწმოს მოწოდებული ინფორმაციის სიზუსტე და რაიმე სიყალბის აღმოჩენის შემთხვევაში მოხსნას წარმოდგენილი პროექტი კონკურსიდან. გთხოვთ, დაარეგისტრიროთ ჩვენი პროექტი 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 კონკურსში.</t>
  </si>
  <si>
    <r>
      <t>5. პროექტის წარმომდგენი</t>
    </r>
    <r>
      <rPr>
        <b/>
        <sz val="10"/>
        <color indexed="8"/>
        <rFont val="Calibri"/>
        <family val="2"/>
      </rPr>
      <t>:</t>
    </r>
  </si>
  <si>
    <t>წამყვანი</t>
  </si>
  <si>
    <t>თანამონაწილე</t>
  </si>
  <si>
    <t>ორგანიზაციის ტიპი
(წამყვანი/ თანამონაწილე)</t>
  </si>
  <si>
    <t>12 თვე</t>
  </si>
  <si>
    <t>18 თვე</t>
  </si>
  <si>
    <t>24 თვე</t>
  </si>
  <si>
    <t>1 - 1 - საქართველოს ისტორია, საქართველოს ისტორიის წყაროთმცოდნეობა და ისტორიოგრაფია</t>
  </si>
  <si>
    <t>1 - 2 - ქართული ლიტერატურა</t>
  </si>
  <si>
    <t>1 - 3 - ენათმეცნიერება (ქართველური ენები)</t>
  </si>
  <si>
    <t>1 - 4 - ქართული ხელოვნებათმცოდნეობა</t>
  </si>
  <si>
    <t>1 - 5 - საქართველოს ეთნოლოგია</t>
  </si>
  <si>
    <t>1 - 6 - საქართველოს ისტორიული გეოგრაფია და არქეოლოგია</t>
  </si>
  <si>
    <t>1 - 304 - ქართველოლოგია - სხვა</t>
  </si>
  <si>
    <t>1 - 315 - ქართული ენის კორპუსი</t>
  </si>
  <si>
    <t>2 - 7 - წყაროთმცოდნეობა და ისტორიოგრაფია</t>
  </si>
  <si>
    <t>2 - 8 - ძველი მსოფლიო ისტორია</t>
  </si>
  <si>
    <t>2 - 9 - შუა საუკუნეების ისტორია</t>
  </si>
  <si>
    <t>2 - 10 - ახალი და უახლესი ისტორია</t>
  </si>
  <si>
    <t>2 - 11 - არქეოლოგია</t>
  </si>
  <si>
    <t>2 - 12 - ლიტერატურათმცოდნეობა</t>
  </si>
  <si>
    <t>2 - 13 - ენათმეცნიერება (ლინგვისტიკა)</t>
  </si>
  <si>
    <t>2 - 14 - კლასიკური ფილოლოგია</t>
  </si>
  <si>
    <t>2 - 15 - ბიზანტინისტიკა, ნეოგრეცისტიკა</t>
  </si>
  <si>
    <t>2 - 16 - ევროპისმცოდნეობა</t>
  </si>
  <si>
    <t>2 - 17 - აღმოსავლეთმცოდნეობა</t>
  </si>
  <si>
    <t>2 - 18 - ამერიკანისტიკა</t>
  </si>
  <si>
    <t>2 - 19 - ხელოვნებათმცოდნეობა</t>
  </si>
  <si>
    <t>2 - 20 - კულტუროლოგია</t>
  </si>
  <si>
    <t>2 - 21 - ანთროპოლოგია</t>
  </si>
  <si>
    <t>2 - 22 - ეთნოლოგია/ეთნოგრაფია</t>
  </si>
  <si>
    <t>2 - 23 - ფოლკლორი</t>
  </si>
  <si>
    <t>2 - 24 - რელიგიათმცოდნეობა</t>
  </si>
  <si>
    <t>2 - 25 - თეოლოგია</t>
  </si>
  <si>
    <t>2 - 26 - ფილოსოფია, ფილოსოფიის ისტორია</t>
  </si>
  <si>
    <t>2 - 27 - ესთეტიკა</t>
  </si>
  <si>
    <t>2 - 28 - ეთიკა</t>
  </si>
  <si>
    <t>2 - 29 - ლოგიკა</t>
  </si>
  <si>
    <t>2 - 30 - სამართლის თეორია და  ისტორია</t>
  </si>
  <si>
    <t>2 - 31 - საჯარო სამართალი</t>
  </si>
  <si>
    <t>2 - 32 - სისხლის სამართალი</t>
  </si>
  <si>
    <t>2 - 33 - კერძო სამართალი</t>
  </si>
  <si>
    <t>2 - 34 - საერთაშორისო სამართალი</t>
  </si>
  <si>
    <t>2 - 35 - პოლიტიკური მეცნიერებები</t>
  </si>
  <si>
    <t>2 - 36 - საერთაშორისო ურთიერთობები</t>
  </si>
  <si>
    <t>2 - 37 - ფსიქოლოგია, ფსიქოლოგიის ისტორია</t>
  </si>
  <si>
    <t>2 - 38 - სამედიცინო ფსიქოლოგია</t>
  </si>
  <si>
    <t>2 - 39 - განათლების მეცნიერებები - თეორია</t>
  </si>
  <si>
    <t>2 - 40 - განათლების მეცნიერებები - მეთოდოლოგია</t>
  </si>
  <si>
    <t>2 - 41 - სოციოლოგია</t>
  </si>
  <si>
    <t>2 - 42 - დემოგრაფია</t>
  </si>
  <si>
    <t>2 - 43 - საზოგადოებრივი აზრი და მედია</t>
  </si>
  <si>
    <t>2 - 44 - სოციალური, ეკონომიკური, პოლიტიკური  გეოგრაფია</t>
  </si>
  <si>
    <t>2 - 45 - მიკრო- და მაკროეკონომიკა</t>
  </si>
  <si>
    <t>2 - 46 - ეკონომეტრიკა, სტატისტიკური მეთოდები</t>
  </si>
  <si>
    <t>2 - 305 - ჰუმანიტარული და სოციალური მეცნიერებები, ეკონომიკური მეცნიერებები - სხვა</t>
  </si>
  <si>
    <t>2 - 313 - კავკასიოლოგია</t>
  </si>
  <si>
    <t>3 - 47 - მშენებლობა</t>
  </si>
  <si>
    <t>3 - 48 - სამშენებლო კონსტრუქციები, შენობები და ნაგებობები</t>
  </si>
  <si>
    <t>3 - 49 - თბოაირმომარაგება, ვენტილაცია, კონდიცირება, გაზმომარაგება და განათება</t>
  </si>
  <si>
    <t>3 - 50 - წყალმომარაგება, წყალარინება, წყლის რესურსების დაცვის სისტემების მშენებლობა</t>
  </si>
  <si>
    <t>3 - 51 - სამშენებლო მასალები და ნაკეთობები</t>
  </si>
  <si>
    <t>3 - 52 - ჰიდროტექნიკური და მელიორაციული მშენებლობა</t>
  </si>
  <si>
    <t>3 - 53 - საავტომობილო გზებისა და აეროდრომების მშენებლობა</t>
  </si>
  <si>
    <t>3 - 54 - სარკინიგზო გზების მშენებლობა</t>
  </si>
  <si>
    <t>3 - 55 - ხიდები და სატრანსპორტო გვირაბები</t>
  </si>
  <si>
    <t>3 - 56 - ჰიდრავლიკა და საინჟინრო ჰიდროლოგია</t>
  </si>
  <si>
    <t>3 - 57 - შენობა-ნაგებობათა არქიტექტურა</t>
  </si>
  <si>
    <t>3 - 58 - მანქანათმშენებლობა</t>
  </si>
  <si>
    <t>3 - 59 - საინჟინრო მასალათმცოდნეობა</t>
  </si>
  <si>
    <t>3 - 60 - მექანიკური და ფიზიკა-ტექნიკური დამუშავების პროცესები, ჩარხები, იარაღები და ტექნოლოგიური მოწყობილობა</t>
  </si>
  <si>
    <t>3 - 61 - საშემდუღებლო წარმოების ტექნოლოგია და მანქანები</t>
  </si>
  <si>
    <t>3 - 62 - წყალზედა, სახმელეთო და საჰაერო ტრანსპორტი</t>
  </si>
  <si>
    <t>3 - 63 - ელექტროტექნიკა</t>
  </si>
  <si>
    <t>3 - 64 - ენერგეტიკა</t>
  </si>
  <si>
    <t>3 - 65 - არატრადიციული და განახლებადი ენერგეტიკა</t>
  </si>
  <si>
    <t>3 - 66 - სამთო ინჟინერია</t>
  </si>
  <si>
    <t>3 - 67 - მეტალურგია</t>
  </si>
  <si>
    <t>3 - 68 - ლითონმცოდნეობა და ლითონების თერმული დამუშავება</t>
  </si>
  <si>
    <t>3 - 69 - შავი, ფერადი და იშვიათი ლითონების მეტალურგია</t>
  </si>
  <si>
    <t>3 - 70 - საჩამოსხმო წარმოება</t>
  </si>
  <si>
    <t>3 - 71 - ლითონთა წნევით დამუშავება</t>
  </si>
  <si>
    <t>3 - 72 - ფხვნილთა მეტალურგია და კომპოზიციური მასალები</t>
  </si>
  <si>
    <t>3 - 73 - ქიმიური ტექნოლოგია</t>
  </si>
  <si>
    <t>3 - 74 - ნავთობის გადამუშავების ტექნოლოგია</t>
  </si>
  <si>
    <t>3 - 75 - მყარი სათბობების ტექნოლოგია</t>
  </si>
  <si>
    <t>3 - 76 - საფეიქრო და მსუბუქი მრეწველობის მასალათა ნაწარმის ტექნოლოგია</t>
  </si>
  <si>
    <t>3 - 77 - ნანომასალები, ნანოსტრუქტურები, ნანოტექნოლოგია</t>
  </si>
  <si>
    <t>3 - 306 - საინჟინრო მეცნიერებები, მაღალტექნოლოგიური მასალები - სხვა</t>
  </si>
  <si>
    <t>4 - 78 - საინფორმაციო ტექნოლოგიები</t>
  </si>
  <si>
    <t>4 - 79 - ინფორმაციის თეორია და კოდირება</t>
  </si>
  <si>
    <t>4 - 80 - ხელოვნური ინტელექტი</t>
  </si>
  <si>
    <t>4 - 81 - სახეთა ამოცნობა, სახეთა დამუშავება და კომპიუტერული ხედვა</t>
  </si>
  <si>
    <t>4 - 82 - დოკუმენტებისა და ტექსტების კომპიუტერული დამუშავება</t>
  </si>
  <si>
    <t>4 - 83 - კომპიუტერული ლინგვისტიკა</t>
  </si>
  <si>
    <t>4 - 84 - მართვის სისტემები, მართვის სისტემებისა და გამოთვლითი მანქანების ელემენტები და მოწყობილობანი</t>
  </si>
  <si>
    <t>4 - 85 - გამოთვლითი მანქანების, სისტემების, კომპლექსებისა და ქსელების მათემატიკური და პროგრამული უზრუნველყოფა</t>
  </si>
  <si>
    <t>4 - 86 - მონაცემთა ბაზები, მონაცემთა ბაზების მართვა და  გამოყენება</t>
  </si>
  <si>
    <t>4 - 87 - საინფორმაციო სისტემები, ხელსაწყოთმშენებლობა,  მეტროლოგია</t>
  </si>
  <si>
    <t>4 - 88 - საინფორმაციო სისტემების მოდელები</t>
  </si>
  <si>
    <t>4 - 89 - საინფორმაციო სისტემების გამოყენებები.</t>
  </si>
  <si>
    <t>4 - 90 - ტელეკომუნიკაციური სისტემები და ქსელები</t>
  </si>
  <si>
    <t>4 - 91 - რადიოტექნიკა და კავშირგაბმულობა</t>
  </si>
  <si>
    <t>4 - 92 - ელექტრონიკა. ნახევატგამტარული ინტეგრალური სქემები და ხელსაწყოები</t>
  </si>
  <si>
    <t>4 - 307 - საინფორმაციო ტექნოლოგიები, ტელეკომუნიკაციები - სხვა</t>
  </si>
  <si>
    <t>5 - 93 - მათემატიკური ანალიზი</t>
  </si>
  <si>
    <t>5 - 94 - დიფერენციალური განტოლებები</t>
  </si>
  <si>
    <t>5 - 95 - მათემატიკური ფიზიკა</t>
  </si>
  <si>
    <t>5 - 96 - გეომეტრია და ტოპოლოგია</t>
  </si>
  <si>
    <t>5 - 97 - ალბათობის თეორია და მათემატიკური სტატისტიკა</t>
  </si>
  <si>
    <t>5 - 98 - მათემატიკური ლოგიკა</t>
  </si>
  <si>
    <t>5 - 99 - გამოთვლითი მათემატიკა. რიცხვითი მეთოდები.</t>
  </si>
  <si>
    <t>5 - 100 - ვარიაციული აღრიცხვა და ოპტიმალური მართვა; ოპტიმიზაცია</t>
  </si>
  <si>
    <t>5 - 101 - თეორიული მექანიკა</t>
  </si>
  <si>
    <t>5 - 102 - უწყვეტ გარემოთა მექანიკა</t>
  </si>
  <si>
    <t>5 - 103 - ბიომექანიკა</t>
  </si>
  <si>
    <t>5 - 104 - მათემატიკური მოდელირება და სისტემების იდენტიფიკაცია</t>
  </si>
  <si>
    <t>5 - 105 - დისკრეტული მათემატიკა და გრაფთა თეორია</t>
  </si>
  <si>
    <t>5 - 106 - ალგებრა</t>
  </si>
  <si>
    <t>5 - 107 - რიცხვთა თეორია</t>
  </si>
  <si>
    <t>5 - 308 - მათემატიკური მეცნიერებები/ მათემატიკა, მექანიკა - სხვა</t>
  </si>
  <si>
    <t>6 - 108 - თეორიული ფიზიკა</t>
  </si>
  <si>
    <t>6 - 109 - რადიოფიზიკა, ფიზიკური ელექტრონიკა, აკუსტიკა</t>
  </si>
  <si>
    <t>6 - 110 - ოპტიკა, კვანტური ელექტრონიკა</t>
  </si>
  <si>
    <t>6 - 111 - მყარი სხეულების და კვანტური სითხეების ფიზიკა</t>
  </si>
  <si>
    <t>6 - 112 - პლაზმის ფიზიკა და ქიმია</t>
  </si>
  <si>
    <t>6 - 113 - დაბალი ტემპერატურების ფიზიკა</t>
  </si>
  <si>
    <t>6 - 114 - ნახევარგამტარების და დიელექტრიკების ფიზიკა</t>
  </si>
  <si>
    <t>6 - 115 - მაგნიტური მოვლენების ფიზიკა</t>
  </si>
  <si>
    <t>6 - 116 - თბოფიზიკა</t>
  </si>
  <si>
    <t>6 - 117 - ატომურ-მოლეკულური პროცესების ფიზიკა</t>
  </si>
  <si>
    <t>6 - 118 - ატომბირთვისა და ელემენტარულ ნაწილაკთა ფიზიკა</t>
  </si>
  <si>
    <t>6 - 119 - ქიმიური ფიზიკა</t>
  </si>
  <si>
    <t>6 - 120 - კრისტალოგრაფია, კრისტალთა ფიზიკა</t>
  </si>
  <si>
    <t>6 - 121 - პოლიმერების ფიზიკა</t>
  </si>
  <si>
    <t>6 - 122 - ლაზერული ფიზიკა და ლაზერული სპექტროსკოპია</t>
  </si>
  <si>
    <t>6 - 123 - ზეგამტარობა</t>
  </si>
  <si>
    <t>6 - 124 - ნანომასშტაბური მოვლენები</t>
  </si>
  <si>
    <t>6 - 125 - იონოსფეროსა და მაგნეტოსფეროს ფიზიკა</t>
  </si>
  <si>
    <t>6 - 126 - გალაქტიკური ასტრონომია. ვარსკვლავები და ვარსკვლავთ შორის გარემო</t>
  </si>
  <si>
    <t>6 - 127 - ასტროფიზიკა</t>
  </si>
  <si>
    <t>6 - 128 - მზის სისტემის ფიზიკა და ჰელიოფიზიკა</t>
  </si>
  <si>
    <t>6 - 129 - მაღალი ენერგიების ასტროფიზიკა</t>
  </si>
  <si>
    <t>6 - 130 - პლანეტური სისტემები</t>
  </si>
  <si>
    <t>6 - 131 - ასტრობიოლოგია</t>
  </si>
  <si>
    <t>6 - 132 - რადიო ასტრონომია</t>
  </si>
  <si>
    <t>6 - 133 - კოსმოლოგია</t>
  </si>
  <si>
    <t>6 - 134 - არაორგანული ქიმია</t>
  </si>
  <si>
    <t>6 - 135 - ანალიზური ქიმია</t>
  </si>
  <si>
    <t>6 - 136 - ორგანული ქიმია</t>
  </si>
  <si>
    <t>6 - 137 - ფიზიკური ქიმია</t>
  </si>
  <si>
    <t>6 - 138 - ელექტროქიმია</t>
  </si>
  <si>
    <t>6 - 139 - მაღალმოლეკულურ ნაერთთა ქიმია</t>
  </si>
  <si>
    <t>6 - 140 - კოორდინაციულ და ელემენტორგანულ ნაერთთა ქიმია</t>
  </si>
  <si>
    <t>6 - 141 - ბიოორგანული ქიმია</t>
  </si>
  <si>
    <t>6 - 142 - კოლოიდური და ნანოქიმია</t>
  </si>
  <si>
    <t>6 - 143 - ნავთობის ქიმია</t>
  </si>
  <si>
    <t>6 - 144 - რადიოქიმია</t>
  </si>
  <si>
    <t>6 - 145 - ქიმიური კინეტიკა და კატალიზი</t>
  </si>
  <si>
    <t>6 - 146 - კომპოზიციური მასალების ქიმია</t>
  </si>
  <si>
    <t>6 - 147 - მაღალი სისუფთავის ნივთიერებების ქიმია და ტექნოლოგია</t>
  </si>
  <si>
    <t>6 - 148 - მყარი სხეულების ქიმია</t>
  </si>
  <si>
    <t>6 - 309 - ფიზიკური და ქიმიური მეცნიერებები/ საბუნებისმეტყველო მეცნიერებები - სხვა</t>
  </si>
  <si>
    <t>7 - 149 - ზოგადი ბიოლოგია</t>
  </si>
  <si>
    <t>7 - 150 - ზოოლოგია</t>
  </si>
  <si>
    <t>7 - 151 - ბოტანიკა</t>
  </si>
  <si>
    <t>7 - 152 - ჰიდრობიოლოგია</t>
  </si>
  <si>
    <t>7 - 153 - გენეტიკა</t>
  </si>
  <si>
    <t>7 - 154 - რადიობიოლოგია</t>
  </si>
  <si>
    <t>7 - 155 - განვითარების ბიოლოგია</t>
  </si>
  <si>
    <t>7 - 156 - ბიოსისტემათა ეკოლოგია</t>
  </si>
  <si>
    <t>7 - 157 - ბიოინფორმატიკა</t>
  </si>
  <si>
    <t>7 - 158 - ფიზიკურ-ქიმიური ბიოლოგია</t>
  </si>
  <si>
    <t>7 - 159 - გენური ინჟინერია</t>
  </si>
  <si>
    <t>7 - 160 - მაღალმოლეკულური ნაერთების ბიოქიმია</t>
  </si>
  <si>
    <t>7 - 161 - ზოგადი ბიოქიმია</t>
  </si>
  <si>
    <t>7 - 162 - სამედიცინო ბიოქიმია</t>
  </si>
  <si>
    <t>7 - 163 - ნეიროქიმია</t>
  </si>
  <si>
    <t>7 - 164 - ენზიმოლოგია</t>
  </si>
  <si>
    <t>7 - 165 - ბიოფიზიკა</t>
  </si>
  <si>
    <t>7 - 166 - მოლეკულური ბიოლოგია</t>
  </si>
  <si>
    <t>7 - 167 - სამედიცინო ბიოტექნოლოგია</t>
  </si>
  <si>
    <t>7 - 168 - მცენარეთა ფიზიოლოგია</t>
  </si>
  <si>
    <t>7 - 169 - ადამიანისა და ცხოველთა ფიზიოლოგია</t>
  </si>
  <si>
    <t>7 - 170 - უჯრედის ფიზიოლოგია</t>
  </si>
  <si>
    <t>7 - 171 - სენსორული სისტემების ფიზიოლოგია</t>
  </si>
  <si>
    <t>7 - 172 - ვისცერალური სისტემების ფიზიოლოგია</t>
  </si>
  <si>
    <t>7 - 173 - ზოგადი ნეიროფიზიოლოგია</t>
  </si>
  <si>
    <t>7 - 174 - ინტეგრატიული ფიზიოლოგია</t>
  </si>
  <si>
    <t>7 - 175 - თავის ტვინის უმაღლესი ფუნქციების ფიზიოლოგია</t>
  </si>
  <si>
    <t>7 - 176 - მიკრობიოლოგია</t>
  </si>
  <si>
    <t>7 - 177 - ნანობიოტექნოლოგია</t>
  </si>
  <si>
    <t>7 - 310 - სიცოცხლის შემსწავლელი მეცნიერებები - სხვა</t>
  </si>
  <si>
    <t>7 - 314 - ურბანული ტერიტორიების გამწვანება</t>
  </si>
  <si>
    <t>8 - 178 - მეანობა და გინეკოლოგია</t>
  </si>
  <si>
    <t>8 - 179 - რეპროდუქტოლოგია</t>
  </si>
  <si>
    <t>8 - 180 - ენდოკრინოლოგია</t>
  </si>
  <si>
    <t>8 - 181 - ოტორინოლარინგოლოგია</t>
  </si>
  <si>
    <t>8 - 182 - შინაგანი მედიცინა</t>
  </si>
  <si>
    <t>8 - 183 - კარდიოლოგია</t>
  </si>
  <si>
    <t>8 - 184 - პროფილაქტიკური მედიცინა</t>
  </si>
  <si>
    <t>8 - 185 - ოფთალმოლოგია</t>
  </si>
  <si>
    <t>8 - 186 - პედიატრია</t>
  </si>
  <si>
    <t>8 - 187 - ინფექციური სნეულებანი</t>
  </si>
  <si>
    <t>8 - 188 - კანისა და ვენერიული სნეულებანი</t>
  </si>
  <si>
    <t>8 - 189 - ვირუსოლოგია</t>
  </si>
  <si>
    <t>8 - 190 - სამკურნალო ფიზკულტურა და სპორტული მედიცინა</t>
  </si>
  <si>
    <t>8 - 191 - ნევროლოგია</t>
  </si>
  <si>
    <t>8 - 192 - ონკოლოგია</t>
  </si>
  <si>
    <t>8 - 193 - პათოლოგიური ანატომია</t>
  </si>
  <si>
    <t>8 - 194 - პათოლოგიური ფიზიოლოგია</t>
  </si>
  <si>
    <t>8 - 195 - ფსიქიატრია</t>
  </si>
  <si>
    <t>8 - 196 - სამედიცინო რადიოლოგია და რენტგენოლოგია</t>
  </si>
  <si>
    <t>8 - 197 - ნარკოლოგია</t>
  </si>
  <si>
    <t>8 - 198 - სტომატოლოგია</t>
  </si>
  <si>
    <t>8 - 199 - ტრავმატოლოგია და ორთოპედია</t>
  </si>
  <si>
    <t>8 - 200 - ჰისტოლოგია, ციტოლოგია, ემბრიოლოგია</t>
  </si>
  <si>
    <t>8 - 201 - სასამართლო მედიცინა</t>
  </si>
  <si>
    <t>8 - 202 - ადამიანის ანატომია</t>
  </si>
  <si>
    <t>8 - 203 - ფტიზიატრია და პულმონოლოგია</t>
  </si>
  <si>
    <t>8 - 204 - ქირურგია</t>
  </si>
  <si>
    <t>8 - 205 - ენდოსკოპიური ქირურგია</t>
  </si>
  <si>
    <t>8 - 206 - პლასტიკური ქირურგია</t>
  </si>
  <si>
    <t>8 - 207 - ნეიოროქირურგია</t>
  </si>
  <si>
    <t>8 - 208 - ჰემატოლოგია და სისხლის გადასხმა</t>
  </si>
  <si>
    <t>8 - 209 - ეპიდემიოლოგია</t>
  </si>
  <si>
    <t>8 - 210 - სოციოლოგიური ჰიგიენა და ჯანდაცვის ორგანიზაცია</t>
  </si>
  <si>
    <t>8 - 211 - კურორტოლოგია და ფიზიოთერაპია</t>
  </si>
  <si>
    <t>8 - 212 - ბავშვთა ქირურგია</t>
  </si>
  <si>
    <t>8 - 213 - იმუნოლოგია</t>
  </si>
  <si>
    <t>8 - 214 - კრიტიკული მედიცინა და ანესთეზიოლოგია</t>
  </si>
  <si>
    <t>8 - 215 - რევმატოლოგია</t>
  </si>
  <si>
    <t>8 - 216 - უროლოგია, ნეფროლოგია</t>
  </si>
  <si>
    <t>8 - 217 - ტრანსპლანტოლოგია</t>
  </si>
  <si>
    <t>8 - 218 - გულ-სისხლძარღვთა ქირურგია</t>
  </si>
  <si>
    <t>8 - 219 - ლაბორატორიული მედიცინა</t>
  </si>
  <si>
    <t>8 - 220 - პარაზიტოლოგია და ჰელმინტოლოგია</t>
  </si>
  <si>
    <t>8 - 221 - ფარმაკოლოგია</t>
  </si>
  <si>
    <t>8 - 222 - წამალთა ტექნოლოგია და ფარმაცევტული საქმის ორგანიზაცია</t>
  </si>
  <si>
    <t>8 - 223 - ფარმაცევტული ქიმია და ფარმაკოგნოზია.</t>
  </si>
  <si>
    <t>8 - 224 - ტოქსიკოლოგია</t>
  </si>
  <si>
    <t>8 - 225 - ალერგოლოგია</t>
  </si>
  <si>
    <t>8 - 311 - სამედიცინო მეცნიერებები - სხვა</t>
  </si>
  <si>
    <t>9 - 226 - კარტოგრაფია, გეოინფორმატიკა</t>
  </si>
  <si>
    <t>9 - 227 - გლაციოლოგია</t>
  </si>
  <si>
    <t>9 - 228 - მეტეოროლოგია, კლიმატოლოგია</t>
  </si>
  <si>
    <t>9 - 229 - ოკეანოგრაფია</t>
  </si>
  <si>
    <t>9 - 230 - პალეონტოლოგია</t>
  </si>
  <si>
    <t>9 - 231 - სეისმოლოგია</t>
  </si>
  <si>
    <t>9 - 232 - გეოლოგია</t>
  </si>
  <si>
    <t>9 - 233 - საინჟინრო გეოლოგია</t>
  </si>
  <si>
    <t>9 - 234 - საბადოების გეოლოგია</t>
  </si>
  <si>
    <t>9 - 235 - პეტროლოგია</t>
  </si>
  <si>
    <t>9 - 236 - მინერალოგია, კრისტალოგრაფია</t>
  </si>
  <si>
    <t>9 - 237 - ოკეანეების და ზღვების გეოლოგია</t>
  </si>
  <si>
    <t>9 - 238 - ჰიდროგეოლოგია</t>
  </si>
  <si>
    <t>9 - 239 - ტექტონიკა</t>
  </si>
  <si>
    <t>9 - 240 - მყარი დედამიწის ფიზიკა</t>
  </si>
  <si>
    <t>9 - 241 - ჰიდროსფეროს ფიზიკა</t>
  </si>
  <si>
    <t>9 - 242 - საინჟინრო-საძიებო გეოფიზიკა</t>
  </si>
  <si>
    <t>9 - 243 - გეოქიმია</t>
  </si>
  <si>
    <t>9 - 244 - ჰიდროლოგია</t>
  </si>
  <si>
    <t>9 - 245 - ატმოსფეროს ფიზიკა</t>
  </si>
  <si>
    <t>9 - 246 - დაბინძურება და აღდგენა</t>
  </si>
  <si>
    <t>9 - 247 - ნარჩენების მართვა</t>
  </si>
  <si>
    <t>9 - 248 - გარემოს მონიტორინგი და შეფასება</t>
  </si>
  <si>
    <t>9 - 249 - გარემოს დაცვის ტექნოლოგიები</t>
  </si>
  <si>
    <t>9 - 250 - ქიმიური ეკოლოგია</t>
  </si>
  <si>
    <t>9 - 251 - რადიაციული უსაფრთხოება</t>
  </si>
  <si>
    <t>9 - 252 - ბუნებათსარგებლობა და მდგრადი განვითარება</t>
  </si>
  <si>
    <t>10 - 253 - აგრონომია</t>
  </si>
  <si>
    <t>10 - 254 - მცენარეთა დაცვა</t>
  </si>
  <si>
    <t>10 - 255 - სელექცია, გენეტიკა</t>
  </si>
  <si>
    <t>10 - 256 - ნიადაგმცოდნეობა</t>
  </si>
  <si>
    <t>10 - 257 - ზოოტექნიკა</t>
  </si>
  <si>
    <t>10 - 258 - სატყეო მეურნეობა</t>
  </si>
  <si>
    <t>10 - 259 - ვეტერინარია</t>
  </si>
  <si>
    <t>10 - 260 - სოფლის მეურნეობის მექანიზაცია და ელექტრიფიკაცია</t>
  </si>
  <si>
    <t>10 - 261 - სასურსათო პროდუქტების ტექნოლოგია და უსაფრთხოება</t>
  </si>
  <si>
    <t>10 - 262 - აგრობიოტექნოლოგია</t>
  </si>
  <si>
    <t>10 - 263 - სასოფლო-სამეურნეო მელიორაცია</t>
  </si>
  <si>
    <t>10 - 312 - აგრარული მეცნიერებები - სხვა</t>
  </si>
  <si>
    <t>დიახ</t>
  </si>
  <si>
    <t>არა</t>
  </si>
  <si>
    <t xml:space="preserve"> პროექტის საერთო ბიუჯეტი</t>
  </si>
  <si>
    <t>A ფონდიდან მოთხოვნილი თანხა</t>
  </si>
  <si>
    <t>E ფონდიდან მოთხოვნილი თანხა</t>
  </si>
  <si>
    <t>C ფონდიდან მოთხოვნილი თანხა</t>
  </si>
  <si>
    <t>G ფონდიდან მოთხოვნილი თანხა</t>
  </si>
  <si>
    <t>1.1.1</t>
  </si>
  <si>
    <t>2.1.1</t>
  </si>
  <si>
    <t>2.1.2</t>
  </si>
  <si>
    <t>2.1.3</t>
  </si>
  <si>
    <t>2.1.4</t>
  </si>
  <si>
    <t>2.1.5</t>
  </si>
  <si>
    <r>
      <rPr>
        <b/>
        <sz val="8"/>
        <color indexed="8"/>
        <rFont val="Calibri"/>
        <family val="2"/>
      </rPr>
      <t xml:space="preserve">B </t>
    </r>
    <r>
      <rPr>
        <sz val="8"/>
        <color indexed="8"/>
        <rFont val="Calibri"/>
        <family val="2"/>
      </rPr>
      <t>თანადაფინანსება</t>
    </r>
  </si>
  <si>
    <r>
      <rPr>
        <b/>
        <sz val="8"/>
        <color indexed="8"/>
        <rFont val="Calibri"/>
        <family val="2"/>
      </rPr>
      <t xml:space="preserve">D </t>
    </r>
    <r>
      <rPr>
        <sz val="8"/>
        <color indexed="8"/>
        <rFont val="Calibri"/>
        <family val="2"/>
      </rPr>
      <t>თანადაფინანსება</t>
    </r>
  </si>
  <si>
    <r>
      <rPr>
        <b/>
        <sz val="8"/>
        <color indexed="8"/>
        <rFont val="Calibri"/>
        <family val="2"/>
      </rPr>
      <t xml:space="preserve">F  </t>
    </r>
    <r>
      <rPr>
        <sz val="8"/>
        <color indexed="8"/>
        <rFont val="Calibri"/>
        <family val="2"/>
      </rPr>
      <t>თანადაფინანსება</t>
    </r>
  </si>
  <si>
    <r>
      <rPr>
        <b/>
        <sz val="8"/>
        <color indexed="8"/>
        <rFont val="Calibri"/>
        <family val="2"/>
      </rPr>
      <t xml:space="preserve">H </t>
    </r>
    <r>
      <rPr>
        <sz val="8"/>
        <color indexed="8"/>
        <rFont val="Calibri"/>
        <family val="2"/>
      </rPr>
      <t>თანადაფინანსება</t>
    </r>
  </si>
  <si>
    <t>I ფონდიდან მოთხოვნილი თანხა</t>
  </si>
  <si>
    <r>
      <rPr>
        <b/>
        <sz val="8"/>
        <color indexed="8"/>
        <rFont val="Calibri"/>
        <family val="2"/>
      </rPr>
      <t xml:space="preserve">J </t>
    </r>
    <r>
      <rPr>
        <sz val="8"/>
        <color indexed="8"/>
        <rFont val="Calibri"/>
        <family val="2"/>
      </rPr>
      <t>თანადაფინანსება</t>
    </r>
  </si>
  <si>
    <t>K ფონდიდან მოთხოვნილი თანხა</t>
  </si>
  <si>
    <r>
      <rPr>
        <b/>
        <sz val="8"/>
        <color indexed="8"/>
        <rFont val="Calibri"/>
        <family val="2"/>
      </rPr>
      <t xml:space="preserve">L </t>
    </r>
    <r>
      <rPr>
        <sz val="8"/>
        <color indexed="8"/>
        <rFont val="Calibri"/>
        <family val="2"/>
      </rPr>
      <t>თანადაფინანსება</t>
    </r>
  </si>
  <si>
    <t>M   ფონდიდან მოთხოვნილი თანხა (A+C+E+G+I+K)</t>
  </si>
  <si>
    <r>
      <rPr>
        <b/>
        <sz val="8"/>
        <color indexed="8"/>
        <rFont val="Calibri"/>
        <family val="2"/>
      </rPr>
      <t xml:space="preserve">N </t>
    </r>
    <r>
      <rPr>
        <sz val="8"/>
        <color indexed="8"/>
        <rFont val="Calibri"/>
        <family val="2"/>
      </rPr>
      <t>თანადაფინანსება (B+D+F+H+J+L)</t>
    </r>
  </si>
  <si>
    <t>O    სულ (ფონდიდან მოთხოვნილი თანხა + თანადაფინანსება  / M+N)</t>
  </si>
  <si>
    <t>ხარჯის კატეგორია</t>
  </si>
  <si>
    <t xml:space="preserve">პროექტის საერთო ბიუჯეტი </t>
  </si>
  <si>
    <t>დოქტორანტის სტიპენდია</t>
  </si>
  <si>
    <t>დოქტორანტის  სახლი, გვარი</t>
  </si>
  <si>
    <t>დოქტორანტურის საგანმანათლებლოს პროგრამების სახელმწიფო სამეცნიერო გრანტების კონკურსში წარმოსადგენი ბიუჯეტის ფორმა</t>
  </si>
  <si>
    <t>სულ პროექტის ბიუჯეტი</t>
  </si>
  <si>
    <t>5</t>
  </si>
  <si>
    <t xml:space="preserve">I  საანგარიშო პერიოდი                      (ტრანში) </t>
  </si>
  <si>
    <t xml:space="preserve">II  საანგარიშო პერიოდი                     (ტრანში) </t>
  </si>
  <si>
    <t xml:space="preserve">III საანგარიშო პერიოდი 
  (ტრანში) </t>
  </si>
  <si>
    <t xml:space="preserve">IV საანგარიშო პერიოდი 
  (ტრანში)  </t>
  </si>
  <si>
    <t xml:space="preserve">V საანგარიშო პერიოდი 
  (ტრანში) </t>
  </si>
  <si>
    <t>VI საანგარიშო პერიოდი 
  (ტრანში)</t>
  </si>
  <si>
    <t xml:space="preserve"> (ივსება მხოლოდ ღია მწვანედ შეფერილი უჯრები. ფორმულების უჯრების შეცვლა დაუშვებელია!)</t>
  </si>
  <si>
    <t>შენიშვნები ბიუჯეტის შევსებასთან დაკავშირებით:</t>
  </si>
  <si>
    <t>3.1</t>
  </si>
  <si>
    <t>3.2</t>
  </si>
  <si>
    <t>3.3</t>
  </si>
  <si>
    <t>4.1</t>
  </si>
  <si>
    <t>4.2</t>
  </si>
  <si>
    <t>4.3</t>
  </si>
  <si>
    <t>5.1</t>
  </si>
  <si>
    <t>5.2</t>
  </si>
  <si>
    <t>5.3</t>
  </si>
  <si>
    <t>5.4</t>
  </si>
  <si>
    <t>5.5</t>
  </si>
  <si>
    <t>5.6</t>
  </si>
  <si>
    <t>დანართი №6</t>
  </si>
  <si>
    <t xml:space="preserve">სასწავლო და კვლევითი პროცესის ტექნიკური აღჭურვის, ლაბორატორიული საშუალებების ან/და საველე სამუშაოების ხარჯი </t>
  </si>
  <si>
    <t>პროექტის მიზნებისათვის დისერტაციის ხელმძღვანელთან შეთანხმებით საერთაშორისო სამეცნიერო ღონისძიებაში მონაწილეობის ხარჯი (კონფერენცია, კონგრესი, ვორქშოპი, სემინარი და სხვა)</t>
  </si>
  <si>
    <t xml:space="preserve">დისერტაციის მიზნებისათვის დისერტაციის ხელმძღვანელთან შეთანხმებით უცხოეთში კვლევითი ვიზიტის ხარჯები </t>
  </si>
  <si>
    <t>სასწავლო და კვლევითი პროცესისათვის საჭირო სხვა ხარჯები</t>
  </si>
  <si>
    <t>დოქტორანტის სახელი, გვარი:</t>
  </si>
  <si>
    <t>საჭიროების შემთხვევაში, შესაძლებელია ბიუჯეტის ხარჯვით კატეგორიებში (1-5) შესაბამისი რაოდენობის ხაზების დამატება.</t>
  </si>
  <si>
    <t xml:space="preserve">უცხოეთში სამეცნიერო-კვლევითი ვიზიტის  პერიოდისათვის დოქტორანტი მიიღებს ფონდის გენერალური დირექტორის ბრძანების დანართი 11-ით (დოქტორანტურის საგანმანათლებლო პროგრამების კონკურსში გამარჯვებული დოქტორანტის უცხოეთში სამეცნიერო-კვლევითი ვიზიტის დროს ყოველთვიური დაფინანსების ნორმები ქვეყნების კატეგორიების მიხედვით) განსაზღვრულ ყოველთვიურ დაფინანსებას. 12 და მეტი დღის ხანგრძლივობის ვიზიტის შემთხვევაში, გრანტის მიმღებმა უნდა იხელმძღვანელოს აღნიშნული დანართით გათვალისწინებული ნორმებით. იმ შემთხვევაში, თუ უცხოეთში დოქტორანტის სამეცნიერო-კვლევითი ვიზიტი გრძელდება არასრული თვე, დოქტორანტის ყოველთვიური დაფინანსება დაიანგარიშება ნორმებზე დაყრდნობით, პროპორციული წესის გამოყენებით. 12 დღემდე ხანგრძლივობის ვიზიტის შემთხვევაში, გრანტის მიმღებმა უნდა იხელმძღვანელოს საქართველოს პრეზიდენტის 2005 წლის 20 აპრილის #231 ბრძანებულებით დადგენილი ლიმიტებით. </t>
  </si>
  <si>
    <t>დოქტორანტის უცხოეთში სამეცნიერო-კვლევითი ვიზიტის ხანგრძლივობა წელიწადში არ უნდა აღემატებოდეს 6 თვეს. 6 თვიანი პროექტებისთვის დაფინანსებული დოქტორანტების კვლევითი ვიზიტის ხანგრძლივობა არ უნდა აღემატებოდეს 3 თვეს. საერთაშორისო, ერთობლივი სადოქტორო პროგრამების შემთხვევაში, უცხოეთში სამეცნიერო-კვლევითი ვიზიტის ხანგრძლივობა შეიძლება იყოს წელიწადში 12 თვე.</t>
  </si>
  <si>
    <r>
      <rPr>
        <sz val="11"/>
        <color indexed="8"/>
        <rFont val="Times New Roman"/>
        <family val="1"/>
      </rPr>
      <t xml:space="preserve">ბიუჯეტის </t>
    </r>
    <r>
      <rPr>
        <sz val="11"/>
        <color indexed="8"/>
        <rFont val="Sylfaen"/>
        <family val="1"/>
      </rPr>
      <t>მე-3 მუხლით გათვალისწინებული ხარჯები (საერთაშორისო სამეცნიერო ღონისძიებებში მონაწილეობის ხარჯი) ანაზღაურდება  საქართველოს პრეზიდენტის 2005 წლის 20 აპრილის N 231 ბრძანებულებით დადგენილი სადღეღამისო და საცხოვრებელი ფართობის დაქირავების/სასტუმროს ხარჯების ნორმების შესაბამისად.</t>
    </r>
  </si>
  <si>
    <t>ერთ საანგარიშო პერიოდში სტიპენდია არ უნდა აღემატებოდეს 5250 ლარს</t>
  </si>
  <si>
    <t>თითოეული საანგარიშო პერიოდისათვის ფონდიდან მოთხოვნილი თანხა არ უნდა აღემატებოდეს 10 500 ლარს</t>
  </si>
  <si>
    <t>პროექტის საერთო ბიუჯეტი ივსება ეროვნულ ვალუტაში</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</si>
</sst>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9">
    <font>
      <sz val="11"/>
      <color theme="1"/>
      <name val="Calibri"/>
      <family val="2"/>
    </font>
    <font>
      <sz val="11"/>
      <color indexed="8"/>
      <name val="Calibri"/>
      <family val="2"/>
    </font>
    <font>
      <sz val="10"/>
      <color indexed="8"/>
      <name val="Calibri"/>
      <family val="2"/>
    </font>
    <font>
      <b/>
      <sz val="10"/>
      <color indexed="8"/>
      <name val="Calibri"/>
      <family val="2"/>
    </font>
    <font>
      <sz val="5"/>
      <color indexed="10"/>
      <name val="Calibri"/>
      <family val="2"/>
    </font>
    <font>
      <sz val="10"/>
      <name val="Calibri"/>
      <family val="2"/>
    </font>
    <font>
      <b/>
      <i/>
      <sz val="11"/>
      <color indexed="8"/>
      <name val="Calibri"/>
      <family val="2"/>
    </font>
    <font>
      <b/>
      <sz val="11"/>
      <color indexed="8"/>
      <name val="Calibri"/>
      <family val="2"/>
    </font>
    <font>
      <b/>
      <sz val="12"/>
      <color indexed="8"/>
      <name val="Calibri"/>
      <family val="2"/>
    </font>
    <font>
      <sz val="8"/>
      <color indexed="8"/>
      <name val="Calibri"/>
      <family val="2"/>
    </font>
    <font>
      <sz val="11"/>
      <name val="Calibri"/>
      <family val="2"/>
    </font>
    <font>
      <b/>
      <sz val="10"/>
      <name val="Calibri"/>
      <family val="2"/>
    </font>
    <font>
      <b/>
      <sz val="8"/>
      <color indexed="8"/>
      <name val="Calibri"/>
      <family val="2"/>
    </font>
    <font>
      <b/>
      <sz val="8"/>
      <color indexed="56"/>
      <name val="Calibri"/>
      <family val="2"/>
    </font>
    <font>
      <sz val="12"/>
      <color indexed="8"/>
      <name val="Calibri"/>
      <family val="2"/>
    </font>
    <font>
      <u val="single"/>
      <sz val="10"/>
      <color indexed="8"/>
      <name val="Calibri"/>
      <family val="2"/>
    </font>
    <font>
      <b/>
      <sz val="12"/>
      <color indexed="56"/>
      <name val="Calibri"/>
      <family val="2"/>
    </font>
    <font>
      <b/>
      <sz val="14"/>
      <color indexed="56"/>
      <name val="Calibri"/>
      <family val="2"/>
    </font>
    <font>
      <b/>
      <sz val="20"/>
      <color indexed="56"/>
      <name val="Calibri"/>
      <family val="2"/>
    </font>
    <font>
      <sz val="11"/>
      <color indexed="8"/>
      <name val="Sylfaen"/>
      <family val="1"/>
    </font>
    <font>
      <sz val="11"/>
      <color indexed="8"/>
      <name val="Times New Roman"/>
      <family val="1"/>
    </font>
    <font>
      <sz val="11"/>
      <color indexed="10"/>
      <name val="Sylfaen"/>
      <family val="1"/>
    </font>
    <font>
      <sz val="11"/>
      <name val="Sylfae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b/>
      <sz val="10"/>
      <color theme="1"/>
      <name val="Calibri"/>
      <family val="2"/>
    </font>
    <font>
      <sz val="5"/>
      <color rgb="FFFF0000"/>
      <name val="Calibri"/>
      <family val="2"/>
    </font>
    <font>
      <sz val="12"/>
      <color theme="1"/>
      <name val="Calibri"/>
      <family val="2"/>
    </font>
    <font>
      <b/>
      <sz val="8"/>
      <color rgb="FF002060"/>
      <name val="Calibri"/>
      <family val="2"/>
    </font>
    <font>
      <sz val="8"/>
      <color theme="1"/>
      <name val="Calibri"/>
      <family val="2"/>
    </font>
    <font>
      <b/>
      <sz val="12"/>
      <color theme="1"/>
      <name val="Calibri"/>
      <family val="2"/>
    </font>
    <font>
      <u val="single"/>
      <sz val="10"/>
      <color theme="1"/>
      <name val="Calibri"/>
      <family val="2"/>
    </font>
    <font>
      <b/>
      <sz val="8"/>
      <color theme="1"/>
      <name val="Calibri"/>
      <family val="2"/>
    </font>
    <font>
      <b/>
      <sz val="12"/>
      <color rgb="FF002060"/>
      <name val="Calibri"/>
      <family val="2"/>
    </font>
    <font>
      <b/>
      <i/>
      <sz val="11"/>
      <color theme="1"/>
      <name val="Calibri"/>
      <family val="2"/>
    </font>
    <font>
      <b/>
      <sz val="14"/>
      <color rgb="FF002060"/>
      <name val="Calibri"/>
      <family val="2"/>
    </font>
    <font>
      <b/>
      <sz val="20"/>
      <color rgb="FF002060"/>
      <name val="Calibri"/>
      <family val="2"/>
    </font>
    <font>
      <sz val="11"/>
      <color theme="1"/>
      <name val="Sylfaen"/>
      <family val="1"/>
    </font>
    <font>
      <sz val="11"/>
      <color rgb="FFFF0000"/>
      <name val="Sylfae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bottom style="thin"/>
    </border>
    <border>
      <left style="hair"/>
      <right style="hair"/>
      <top style="hair"/>
      <bottom style="hair"/>
    </border>
    <border>
      <left style="medium"/>
      <right style="hair"/>
      <top style="hair"/>
      <bottom style="hair"/>
    </border>
    <border>
      <left style="medium"/>
      <right style="hair"/>
      <top style="hair"/>
      <bottom/>
    </border>
    <border>
      <left style="hair"/>
      <right style="hair"/>
      <top style="medium"/>
      <bottom style="medium"/>
    </border>
    <border>
      <left style="hair"/>
      <right style="hair"/>
      <top style="hair"/>
      <bottom/>
    </border>
    <border>
      <left style="hair"/>
      <right style="medium"/>
      <top style="hair"/>
      <bottom style="hair"/>
    </border>
    <border>
      <left style="hair"/>
      <right style="medium"/>
      <top style="medium"/>
      <bottom style="medium"/>
    </border>
    <border>
      <left style="medium"/>
      <right style="hair"/>
      <top style="medium"/>
      <bottom style="medium"/>
    </border>
    <border>
      <left/>
      <right style="hair"/>
      <top style="hair"/>
      <bottom style="hair"/>
    </border>
    <border>
      <left/>
      <right/>
      <top/>
      <bottom style="medium"/>
    </border>
    <border>
      <left style="hair"/>
      <right style="hair"/>
      <top style="medium"/>
      <bottom style="hair"/>
    </border>
    <border>
      <left style="medium"/>
      <right style="hair"/>
      <top style="medium"/>
      <bottom style="hair"/>
    </border>
    <border>
      <left style="hair"/>
      <right style="medium"/>
      <top style="medium"/>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9">
    <xf numFmtId="0" fontId="0" fillId="0" borderId="0" xfId="0" applyFont="1" applyAlignment="1">
      <alignment/>
    </xf>
    <xf numFmtId="0" fontId="54" fillId="0" borderId="0" xfId="0" applyFont="1" applyAlignment="1">
      <alignment/>
    </xf>
    <xf numFmtId="0" fontId="54" fillId="0" borderId="10" xfId="0" applyFont="1" applyBorder="1" applyAlignment="1">
      <alignment horizontal="center" vertical="center" wrapText="1"/>
    </xf>
    <xf numFmtId="0" fontId="55" fillId="0" borderId="0" xfId="0" applyFont="1" applyAlignment="1">
      <alignment vertical="center"/>
    </xf>
    <xf numFmtId="0" fontId="55" fillId="0" borderId="0" xfId="0" applyFont="1" applyAlignment="1">
      <alignment horizontal="left" vertical="center" indent="5"/>
    </xf>
    <xf numFmtId="0" fontId="56" fillId="0" borderId="0" xfId="0" applyFont="1" applyFill="1" applyBorder="1" applyAlignment="1">
      <alignment horizontal="center"/>
    </xf>
    <xf numFmtId="0" fontId="5" fillId="0" borderId="10" xfId="0" applyFont="1" applyBorder="1" applyAlignment="1">
      <alignment horizontal="center" vertical="center" wrapText="1"/>
    </xf>
    <xf numFmtId="0" fontId="54" fillId="0" borderId="10" xfId="0" applyFont="1" applyBorder="1" applyAlignment="1" applyProtection="1">
      <alignment wrapText="1"/>
      <protection locked="0"/>
    </xf>
    <xf numFmtId="0" fontId="54" fillId="0" borderId="10" xfId="0" applyFont="1" applyBorder="1" applyAlignment="1" applyProtection="1">
      <alignment wrapText="1"/>
      <protection/>
    </xf>
    <xf numFmtId="0" fontId="54" fillId="0" borderId="10" xfId="0" applyFont="1" applyBorder="1" applyAlignment="1" applyProtection="1">
      <alignment/>
      <protection/>
    </xf>
    <xf numFmtId="0" fontId="54" fillId="0" borderId="11" xfId="0" applyFont="1" applyBorder="1" applyAlignment="1" applyProtection="1">
      <alignment/>
      <protection/>
    </xf>
    <xf numFmtId="0" fontId="54" fillId="0" borderId="12" xfId="0" applyFont="1" applyBorder="1" applyAlignment="1" applyProtection="1">
      <alignment/>
      <protection/>
    </xf>
    <xf numFmtId="0" fontId="54" fillId="0" borderId="11" xfId="0" applyFont="1" applyBorder="1" applyAlignment="1" applyProtection="1">
      <alignment horizontal="center" vertical="center"/>
      <protection locked="0"/>
    </xf>
    <xf numFmtId="0" fontId="54" fillId="0" borderId="12" xfId="0" applyFont="1" applyBorder="1" applyAlignment="1" applyProtection="1">
      <alignment horizontal="center" vertical="center"/>
      <protection locked="0"/>
    </xf>
    <xf numFmtId="0" fontId="54" fillId="0" borderId="11" xfId="0" applyFont="1" applyBorder="1" applyAlignment="1" applyProtection="1">
      <alignment wrapText="1"/>
      <protection locked="0"/>
    </xf>
    <xf numFmtId="0" fontId="54" fillId="0" borderId="12" xfId="0" applyFont="1" applyBorder="1" applyAlignment="1" applyProtection="1">
      <alignment wrapText="1"/>
      <protection locked="0"/>
    </xf>
    <xf numFmtId="0" fontId="10"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54" fillId="0" borderId="0" xfId="55" applyFont="1" applyFill="1" applyAlignment="1" applyProtection="1">
      <alignment vertical="center"/>
      <protection locked="0"/>
    </xf>
    <xf numFmtId="0" fontId="54" fillId="0" borderId="0" xfId="55" applyFont="1" applyFill="1" applyAlignment="1" applyProtection="1">
      <alignment horizontal="left" vertical="center"/>
      <protection locked="0"/>
    </xf>
    <xf numFmtId="3" fontId="57" fillId="0" borderId="13" xfId="0" applyNumberFormat="1" applyFont="1" applyFill="1" applyBorder="1" applyAlignment="1" applyProtection="1">
      <alignment horizontal="center" vertical="center"/>
      <protection/>
    </xf>
    <xf numFmtId="0" fontId="58" fillId="0" borderId="13" xfId="0" applyFont="1" applyFill="1" applyBorder="1" applyAlignment="1" applyProtection="1">
      <alignment horizontal="center" vertical="top" wrapText="1"/>
      <protection locked="0"/>
    </xf>
    <xf numFmtId="0" fontId="59" fillId="0" borderId="13" xfId="0" applyFont="1" applyFill="1" applyBorder="1" applyAlignment="1" applyProtection="1">
      <alignment horizontal="center" vertical="top" wrapText="1"/>
      <protection locked="0"/>
    </xf>
    <xf numFmtId="3" fontId="60" fillId="6" borderId="13" xfId="0" applyNumberFormat="1" applyFont="1" applyFill="1" applyBorder="1" applyAlignment="1" applyProtection="1">
      <alignment vertical="center"/>
      <protection/>
    </xf>
    <xf numFmtId="4" fontId="60" fillId="6" borderId="13" xfId="0" applyNumberFormat="1" applyFont="1" applyFill="1" applyBorder="1" applyAlignment="1" applyProtection="1">
      <alignment vertical="center"/>
      <protection/>
    </xf>
    <xf numFmtId="49" fontId="54" fillId="0" borderId="14" xfId="0" applyNumberFormat="1" applyFont="1" applyFill="1" applyBorder="1" applyAlignment="1" applyProtection="1">
      <alignment horizontal="center" vertical="center"/>
      <protection locked="0"/>
    </xf>
    <xf numFmtId="0" fontId="61" fillId="0" borderId="0" xfId="55" applyFont="1" applyFill="1" applyAlignment="1" applyProtection="1">
      <alignment vertical="center"/>
      <protection locked="0"/>
    </xf>
    <xf numFmtId="0" fontId="54" fillId="0" borderId="0" xfId="55" applyFont="1" applyFill="1" applyAlignment="1" applyProtection="1">
      <alignment vertical="center" wrapText="1"/>
      <protection locked="0"/>
    </xf>
    <xf numFmtId="0" fontId="61" fillId="0" borderId="0" xfId="55" applyFont="1" applyFill="1" applyAlignment="1" applyProtection="1">
      <alignment horizontal="left" vertical="center"/>
      <protection locked="0"/>
    </xf>
    <xf numFmtId="0" fontId="54" fillId="0" borderId="0" xfId="55" applyFont="1" applyFill="1" applyAlignment="1" applyProtection="1">
      <alignment horizontal="left" vertical="center" wrapText="1"/>
      <protection locked="0"/>
    </xf>
    <xf numFmtId="49" fontId="54" fillId="0" borderId="0" xfId="0" applyNumberFormat="1" applyFont="1" applyFill="1" applyAlignment="1" applyProtection="1">
      <alignment vertical="center"/>
      <protection locked="0"/>
    </xf>
    <xf numFmtId="0" fontId="54" fillId="0" borderId="0" xfId="0" applyFont="1" applyFill="1" applyAlignment="1" applyProtection="1">
      <alignment vertical="center" wrapText="1"/>
      <protection locked="0"/>
    </xf>
    <xf numFmtId="49" fontId="55" fillId="6" borderId="14" xfId="0" applyNumberFormat="1" applyFont="1" applyFill="1" applyBorder="1" applyAlignment="1" applyProtection="1">
      <alignment horizontal="center" vertical="center"/>
      <protection locked="0"/>
    </xf>
    <xf numFmtId="0" fontId="55" fillId="6" borderId="13" xfId="0" applyFont="1" applyFill="1" applyBorder="1" applyAlignment="1" applyProtection="1">
      <alignment horizontal="left" vertical="center" wrapText="1"/>
      <protection locked="0"/>
    </xf>
    <xf numFmtId="0" fontId="11" fillId="0" borderId="0" xfId="0" applyFont="1" applyFill="1" applyBorder="1" applyAlignment="1" applyProtection="1">
      <alignment vertical="center"/>
      <protection locked="0"/>
    </xf>
    <xf numFmtId="0" fontId="54" fillId="0" borderId="0" xfId="55" applyFont="1" applyFill="1" applyAlignment="1" applyProtection="1">
      <alignment wrapText="1"/>
      <protection locked="0"/>
    </xf>
    <xf numFmtId="49" fontId="54" fillId="0" borderId="15" xfId="0" applyNumberFormat="1" applyFont="1" applyFill="1" applyBorder="1" applyAlignment="1" applyProtection="1">
      <alignment horizontal="center" vertical="center"/>
      <protection locked="0"/>
    </xf>
    <xf numFmtId="4" fontId="60" fillId="12" borderId="13" xfId="0" applyNumberFormat="1" applyFont="1" applyFill="1" applyBorder="1" applyAlignment="1" applyProtection="1">
      <alignment vertical="center"/>
      <protection/>
    </xf>
    <xf numFmtId="4" fontId="60" fillId="12" borderId="16" xfId="0" applyNumberFormat="1" applyFont="1" applyFill="1" applyBorder="1" applyAlignment="1" applyProtection="1">
      <alignment vertical="center"/>
      <protection/>
    </xf>
    <xf numFmtId="0" fontId="58" fillId="12" borderId="13" xfId="0" applyFont="1" applyFill="1" applyBorder="1" applyAlignment="1" applyProtection="1">
      <alignment horizontal="center" vertical="top" wrapText="1"/>
      <protection locked="0"/>
    </xf>
    <xf numFmtId="3" fontId="57" fillId="12" borderId="13" xfId="0" applyNumberFormat="1" applyFont="1" applyFill="1" applyBorder="1" applyAlignment="1" applyProtection="1">
      <alignment horizontal="center" vertical="center"/>
      <protection/>
    </xf>
    <xf numFmtId="3" fontId="57" fillId="7" borderId="13" xfId="0" applyNumberFormat="1" applyFont="1" applyFill="1" applyBorder="1" applyAlignment="1" applyProtection="1">
      <alignment horizontal="center" vertical="center"/>
      <protection locked="0"/>
    </xf>
    <xf numFmtId="0" fontId="54" fillId="7" borderId="13" xfId="0" applyFont="1" applyFill="1" applyBorder="1" applyAlignment="1" applyProtection="1">
      <alignment horizontal="left" vertical="center" wrapText="1"/>
      <protection locked="0"/>
    </xf>
    <xf numFmtId="0" fontId="54" fillId="7" borderId="13" xfId="0" applyFont="1" applyFill="1" applyBorder="1" applyAlignment="1" applyProtection="1">
      <alignment vertical="center" wrapText="1"/>
      <protection locked="0"/>
    </xf>
    <xf numFmtId="3" fontId="60" fillId="7" borderId="13" xfId="0" applyNumberFormat="1" applyFont="1" applyFill="1" applyBorder="1" applyAlignment="1" applyProtection="1">
      <alignment horizontal="center" vertical="center"/>
      <protection locked="0"/>
    </xf>
    <xf numFmtId="0" fontId="54" fillId="7" borderId="13" xfId="0" applyFont="1" applyFill="1" applyBorder="1" applyAlignment="1" applyProtection="1">
      <alignment vertical="center"/>
      <protection locked="0"/>
    </xf>
    <xf numFmtId="0" fontId="54" fillId="7" borderId="17" xfId="0" applyFont="1" applyFill="1" applyBorder="1" applyAlignment="1" applyProtection="1">
      <alignment horizontal="left" vertical="center" wrapText="1"/>
      <protection locked="0"/>
    </xf>
    <xf numFmtId="0" fontId="62" fillId="4" borderId="18" xfId="0" applyFont="1" applyFill="1" applyBorder="1" applyAlignment="1" applyProtection="1">
      <alignment horizontal="center" vertical="top" wrapText="1"/>
      <protection locked="0"/>
    </xf>
    <xf numFmtId="4" fontId="60" fillId="4" borderId="18" xfId="0" applyNumberFormat="1" applyFont="1" applyFill="1" applyBorder="1" applyAlignment="1" applyProtection="1">
      <alignment vertical="center"/>
      <protection/>
    </xf>
    <xf numFmtId="3" fontId="57" fillId="4" borderId="18" xfId="0" applyNumberFormat="1" applyFont="1" applyFill="1" applyBorder="1" applyAlignment="1" applyProtection="1">
      <alignment vertical="center"/>
      <protection/>
    </xf>
    <xf numFmtId="4" fontId="60" fillId="4" borderId="19" xfId="0" applyNumberFormat="1" applyFont="1" applyFill="1" applyBorder="1" applyAlignment="1" applyProtection="1">
      <alignment vertical="center"/>
      <protection/>
    </xf>
    <xf numFmtId="49" fontId="54" fillId="18" borderId="20" xfId="0" applyNumberFormat="1" applyFont="1" applyFill="1" applyBorder="1" applyAlignment="1" applyProtection="1">
      <alignment horizontal="center" vertical="center"/>
      <protection locked="0"/>
    </xf>
    <xf numFmtId="0" fontId="55" fillId="18" borderId="16" xfId="0" applyFont="1" applyFill="1" applyBorder="1" applyAlignment="1" applyProtection="1">
      <alignment horizontal="left" vertical="center" wrapText="1"/>
      <protection locked="0"/>
    </xf>
    <xf numFmtId="3" fontId="60" fillId="18" borderId="16" xfId="0" applyNumberFormat="1" applyFont="1" applyFill="1" applyBorder="1" applyAlignment="1" applyProtection="1">
      <alignment vertical="center"/>
      <protection/>
    </xf>
    <xf numFmtId="4" fontId="60" fillId="33" borderId="16" xfId="0" applyNumberFormat="1" applyFont="1" applyFill="1" applyBorder="1" applyAlignment="1" applyProtection="1">
      <alignment vertical="center"/>
      <protection/>
    </xf>
    <xf numFmtId="0" fontId="55" fillId="0" borderId="0" xfId="55" applyFont="1" applyFill="1" applyAlignment="1" applyProtection="1">
      <alignment horizontal="left" vertical="center" wrapText="1"/>
      <protection locked="0"/>
    </xf>
    <xf numFmtId="0" fontId="5" fillId="7" borderId="13" xfId="0" applyFont="1" applyFill="1" applyBorder="1" applyAlignment="1" applyProtection="1">
      <alignment horizontal="left" vertical="center" wrapText="1"/>
      <protection locked="0"/>
    </xf>
    <xf numFmtId="0" fontId="54" fillId="0" borderId="0" xfId="0" applyFont="1" applyAlignment="1">
      <alignment horizontal="center" vertical="center" wrapText="1"/>
    </xf>
    <xf numFmtId="0" fontId="54" fillId="0" borderId="0" xfId="0" applyFont="1" applyAlignment="1">
      <alignment horizontal="center" vertical="center"/>
    </xf>
    <xf numFmtId="0" fontId="54" fillId="0" borderId="0" xfId="0" applyFont="1" applyAlignment="1">
      <alignment horizontal="justify" vertical="center" wrapText="1"/>
    </xf>
    <xf numFmtId="0" fontId="54" fillId="0" borderId="0" xfId="0" applyFont="1" applyAlignment="1">
      <alignment horizontal="justify" vertical="center"/>
    </xf>
    <xf numFmtId="0" fontId="55" fillId="0" borderId="0" xfId="0" applyFont="1" applyAlignment="1">
      <alignment vertical="center" wrapText="1"/>
    </xf>
    <xf numFmtId="49" fontId="0" fillId="7" borderId="21" xfId="0" applyNumberFormat="1" applyFont="1" applyFill="1" applyBorder="1" applyAlignment="1" applyProtection="1">
      <alignment horizontal="left" vertical="center" wrapText="1"/>
      <protection locked="0"/>
    </xf>
    <xf numFmtId="49" fontId="0" fillId="7" borderId="13" xfId="0" applyNumberFormat="1" applyFont="1" applyFill="1" applyBorder="1" applyAlignment="1" applyProtection="1">
      <alignment horizontal="left" vertical="center" wrapText="1"/>
      <protection locked="0"/>
    </xf>
    <xf numFmtId="49" fontId="0" fillId="7" borderId="18" xfId="0" applyNumberFormat="1" applyFont="1" applyFill="1" applyBorder="1" applyAlignment="1" applyProtection="1">
      <alignment horizontal="left" vertical="center" wrapText="1"/>
      <protection locked="0"/>
    </xf>
    <xf numFmtId="0" fontId="63" fillId="0" borderId="14" xfId="55" applyFont="1" applyFill="1" applyBorder="1" applyAlignment="1" applyProtection="1">
      <alignment horizontal="left" vertical="center" wrapText="1"/>
      <protection locked="0"/>
    </xf>
    <xf numFmtId="0" fontId="63" fillId="0" borderId="13" xfId="55" applyFont="1" applyFill="1" applyBorder="1" applyAlignment="1" applyProtection="1">
      <alignment horizontal="left" vertical="center" wrapText="1"/>
      <protection locked="0"/>
    </xf>
    <xf numFmtId="49" fontId="64" fillId="0" borderId="0" xfId="0" applyNumberFormat="1" applyFont="1" applyFill="1" applyAlignment="1" applyProtection="1">
      <alignment horizontal="right" vertical="center"/>
      <protection locked="0"/>
    </xf>
    <xf numFmtId="0" fontId="0" fillId="0" borderId="22" xfId="0" applyFill="1" applyBorder="1" applyAlignment="1" applyProtection="1">
      <alignment horizontal="center"/>
      <protection locked="0"/>
    </xf>
    <xf numFmtId="49" fontId="65" fillId="0" borderId="0" xfId="0" applyNumberFormat="1" applyFont="1" applyFill="1" applyBorder="1" applyAlignment="1" applyProtection="1">
      <alignment horizontal="center" vertical="top" wrapText="1"/>
      <protection locked="0"/>
    </xf>
    <xf numFmtId="0" fontId="52" fillId="0" borderId="0" xfId="0" applyFont="1" applyFill="1" applyBorder="1" applyAlignment="1" applyProtection="1">
      <alignment horizontal="center" vertical="center" wrapText="1"/>
      <protection locked="0"/>
    </xf>
    <xf numFmtId="0" fontId="66" fillId="0" borderId="0" xfId="55" applyFont="1" applyFill="1" applyBorder="1" applyAlignment="1" applyProtection="1">
      <alignment horizontal="center" vertical="center" wrapText="1"/>
      <protection locked="0"/>
    </xf>
    <xf numFmtId="0" fontId="52" fillId="0" borderId="0" xfId="55" applyFont="1" applyFill="1" applyBorder="1" applyAlignment="1" applyProtection="1">
      <alignment horizontal="center" vertical="center" wrapText="1"/>
      <protection locked="0"/>
    </xf>
    <xf numFmtId="0" fontId="62" fillId="0" borderId="23" xfId="0" applyFont="1" applyFill="1" applyBorder="1" applyAlignment="1" applyProtection="1">
      <alignment horizontal="center" vertical="center" wrapText="1"/>
      <protection locked="0"/>
    </xf>
    <xf numFmtId="0" fontId="67" fillId="0" borderId="0" xfId="0" applyFont="1" applyFill="1" applyAlignment="1">
      <alignment horizontal="left" vertical="center" wrapText="1"/>
    </xf>
    <xf numFmtId="0" fontId="22" fillId="0" borderId="0" xfId="0" applyFont="1" applyAlignment="1">
      <alignment horizontal="left" vertical="center" wrapText="1"/>
    </xf>
    <xf numFmtId="0" fontId="68" fillId="0" borderId="0" xfId="0" applyFont="1" applyAlignment="1">
      <alignment horizontal="left" vertical="center" wrapText="1"/>
    </xf>
    <xf numFmtId="49" fontId="54" fillId="0" borderId="24" xfId="0" applyNumberFormat="1" applyFont="1" applyFill="1" applyBorder="1" applyAlignment="1" applyProtection="1">
      <alignment horizontal="center" vertical="center" wrapText="1"/>
      <protection locked="0"/>
    </xf>
    <xf numFmtId="49" fontId="54" fillId="0" borderId="14" xfId="0" applyNumberFormat="1" applyFont="1" applyFill="1" applyBorder="1" applyAlignment="1" applyProtection="1">
      <alignment horizontal="center" vertical="center" wrapText="1"/>
      <protection locked="0"/>
    </xf>
    <xf numFmtId="0" fontId="62" fillId="0" borderId="25" xfId="0" applyFont="1" applyFill="1" applyBorder="1" applyAlignment="1" applyProtection="1">
      <alignment horizontal="center" vertical="center" wrapText="1"/>
      <protection locked="0"/>
    </xf>
    <xf numFmtId="0" fontId="55" fillId="0" borderId="23" xfId="0" applyFont="1" applyFill="1" applyBorder="1" applyAlignment="1" applyProtection="1">
      <alignment horizontal="center" vertical="center" wrapText="1"/>
      <protection locked="0"/>
    </xf>
    <xf numFmtId="0" fontId="55" fillId="0" borderId="13" xfId="0" applyFont="1" applyFill="1" applyBorder="1" applyAlignment="1" applyProtection="1">
      <alignment horizontal="center" vertical="center" wrapText="1"/>
      <protection locked="0"/>
    </xf>
    <xf numFmtId="0" fontId="67" fillId="0" borderId="0" xfId="0" applyFont="1" applyAlignment="1">
      <alignment horizontal="left" vertical="center" wrapText="1"/>
    </xf>
    <xf numFmtId="0" fontId="22" fillId="0" borderId="0" xfId="0" applyFont="1" applyFill="1" applyAlignment="1">
      <alignment horizontal="left" vertical="center" wrapText="1"/>
    </xf>
    <xf numFmtId="0" fontId="0" fillId="0" borderId="0" xfId="55" applyFont="1" applyFill="1" applyAlignment="1" applyProtection="1">
      <alignment horizontal="left" vertical="center" wrapText="1"/>
      <protection locked="0"/>
    </xf>
    <xf numFmtId="0" fontId="0" fillId="0" borderId="0" xfId="55" applyFont="1" applyFill="1" applyAlignment="1" applyProtection="1">
      <alignment horizontal="center" vertical="center"/>
      <protection locked="0"/>
    </xf>
    <xf numFmtId="0" fontId="0" fillId="0" borderId="0" xfId="55" applyFont="1" applyFill="1" applyAlignment="1" applyProtection="1">
      <alignment horizontal="center"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dxfs count="5">
    <dxf>
      <fill>
        <patternFill>
          <bgColor rgb="FF00B050"/>
        </patternFill>
      </fill>
    </dxf>
    <dxf>
      <fill>
        <patternFill>
          <bgColor rgb="FFFF0000"/>
        </patternFill>
      </fill>
    </dxf>
    <dxf>
      <fill>
        <patternFill patternType="solid">
          <fgColor indexed="65"/>
          <bgColor theme="9" tint="0.5999600291252136"/>
        </patternFill>
      </fill>
    </dxf>
    <dxf/>
    <dxf>
      <fill>
        <gradientFill degree="90">
          <stop position="0">
            <color theme="4" tint="0.40000998973846436"/>
          </stop>
          <stop position="0.5">
            <color theme="4" tint="0.5999900102615356"/>
          </stop>
          <stop position="1">
            <color theme="4" tint="0.40000998973846436"/>
          </stop>
        </gradient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35"/>
  <sheetViews>
    <sheetView view="pageBreakPreview" zoomScaleSheetLayoutView="100" zoomScalePageLayoutView="0" workbookViewId="0" topLeftCell="A1">
      <selection activeCell="B11" sqref="B11"/>
    </sheetView>
  </sheetViews>
  <sheetFormatPr defaultColWidth="9.140625" defaultRowHeight="15"/>
  <cols>
    <col min="1" max="2" width="25.7109375" style="1" customWidth="1"/>
    <col min="3" max="4" width="20.7109375" style="1" customWidth="1"/>
    <col min="5" max="16384" width="9.140625" style="1" customWidth="1"/>
  </cols>
  <sheetData>
    <row r="1" spans="1:4" ht="80.25" customHeight="1">
      <c r="A1" s="59" t="s">
        <v>11</v>
      </c>
      <c r="B1" s="60"/>
      <c r="C1" s="60"/>
      <c r="D1" s="60"/>
    </row>
    <row r="2" spans="1:4" ht="171.75" customHeight="1">
      <c r="A2" s="61" t="s">
        <v>12</v>
      </c>
      <c r="B2" s="62"/>
      <c r="C2" s="62"/>
      <c r="D2" s="62"/>
    </row>
    <row r="4" spans="1:2" ht="19.5" customHeight="1">
      <c r="A4" s="3" t="e">
        <f>"1. პროექტის შიფრი: "&amp;#REF!</f>
        <v>#REF!</v>
      </c>
      <c r="B4" s="5"/>
    </row>
    <row r="5" spans="1:4" ht="60" customHeight="1">
      <c r="A5" s="63" t="e">
        <f>"2. პროექტის სახელწოდება: "&amp;#REF!</f>
        <v>#REF!</v>
      </c>
      <c r="B5" s="63"/>
      <c r="C5" s="63"/>
      <c r="D5" s="63"/>
    </row>
    <row r="6" ht="19.5" customHeight="1">
      <c r="A6" s="3" t="e">
        <f>"3. პროექტის საერთო ბიუჯეტი (აშშ დოლარი): "&amp;#REF!</f>
        <v>#REF!</v>
      </c>
    </row>
    <row r="7" ht="19.5" customHeight="1">
      <c r="A7" s="4" t="s">
        <v>3</v>
      </c>
    </row>
    <row r="8" ht="19.5" customHeight="1">
      <c r="A8" s="4" t="e">
        <f>"3.1. ფონდიდან მოთხოვნილი თანხა (აშშ დოლარი): "&amp;#REF!</f>
        <v>#REF!</v>
      </c>
    </row>
    <row r="9" ht="19.5" customHeight="1">
      <c r="A9" s="3" t="e">
        <f>"4. პროექტის ხანგრძლივობა (თვეები): "&amp;#REF!</f>
        <v>#REF!</v>
      </c>
    </row>
    <row r="10" ht="19.5" customHeight="1">
      <c r="A10" s="3" t="s">
        <v>13</v>
      </c>
    </row>
    <row r="11" spans="1:4" ht="51">
      <c r="A11" s="2" t="s">
        <v>4</v>
      </c>
      <c r="B11" s="2" t="s">
        <v>5</v>
      </c>
      <c r="C11" s="2" t="s">
        <v>6</v>
      </c>
      <c r="D11" s="2" t="s">
        <v>7</v>
      </c>
    </row>
    <row r="12" spans="1:4" ht="12.75">
      <c r="A12" s="7"/>
      <c r="B12" s="7"/>
      <c r="C12" s="7"/>
      <c r="D12" s="8"/>
    </row>
    <row r="14" ht="12.75">
      <c r="A14" s="1" t="s">
        <v>8</v>
      </c>
    </row>
    <row r="16" spans="1:4" ht="51">
      <c r="A16" s="2" t="s">
        <v>9</v>
      </c>
      <c r="B16" s="2" t="s">
        <v>5</v>
      </c>
      <c r="C16" s="2" t="s">
        <v>10</v>
      </c>
      <c r="D16" s="2" t="s">
        <v>7</v>
      </c>
    </row>
    <row r="17" spans="1:4" ht="12.75">
      <c r="A17" s="7"/>
      <c r="B17" s="7"/>
      <c r="C17" s="7"/>
      <c r="D17" s="9"/>
    </row>
    <row r="19" ht="12.75">
      <c r="A19" s="1" t="s">
        <v>8</v>
      </c>
    </row>
    <row r="21" spans="1:4" ht="38.25">
      <c r="A21" s="2" t="s">
        <v>0</v>
      </c>
      <c r="B21" s="2" t="s">
        <v>2</v>
      </c>
      <c r="C21" s="6" t="s">
        <v>16</v>
      </c>
      <c r="D21" s="2" t="s">
        <v>7</v>
      </c>
    </row>
    <row r="22" spans="1:4" ht="12.75">
      <c r="A22" s="14"/>
      <c r="B22" s="14"/>
      <c r="C22" s="12"/>
      <c r="D22" s="10"/>
    </row>
    <row r="23" spans="1:4" ht="12.75">
      <c r="A23" s="15"/>
      <c r="B23" s="15"/>
      <c r="C23" s="13"/>
      <c r="D23" s="11"/>
    </row>
    <row r="24" spans="1:4" ht="12.75">
      <c r="A24" s="15"/>
      <c r="B24" s="15"/>
      <c r="C24" s="13"/>
      <c r="D24" s="11"/>
    </row>
    <row r="25" spans="1:4" ht="12.75">
      <c r="A25" s="15"/>
      <c r="B25" s="15"/>
      <c r="C25" s="13"/>
      <c r="D25" s="11"/>
    </row>
    <row r="26" spans="1:4" ht="12.75">
      <c r="A26" s="15"/>
      <c r="B26" s="15"/>
      <c r="C26" s="13"/>
      <c r="D26" s="11"/>
    </row>
    <row r="27" spans="1:4" ht="12.75">
      <c r="A27" s="15"/>
      <c r="B27" s="15"/>
      <c r="C27" s="13"/>
      <c r="D27" s="11"/>
    </row>
    <row r="28" spans="1:4" ht="12.75">
      <c r="A28" s="15"/>
      <c r="B28" s="15"/>
      <c r="C28" s="13"/>
      <c r="D28" s="11"/>
    </row>
    <row r="29" spans="1:4" ht="12.75">
      <c r="A29" s="15"/>
      <c r="B29" s="15"/>
      <c r="C29" s="13"/>
      <c r="D29" s="11"/>
    </row>
    <row r="30" spans="1:4" ht="12.75">
      <c r="A30" s="15"/>
      <c r="B30" s="15"/>
      <c r="C30" s="12"/>
      <c r="D30" s="10"/>
    </row>
    <row r="31" spans="1:4" ht="12.75">
      <c r="A31" s="15"/>
      <c r="B31" s="15"/>
      <c r="C31" s="13"/>
      <c r="D31" s="11"/>
    </row>
    <row r="32" spans="1:4" ht="12.75">
      <c r="A32" s="15"/>
      <c r="B32" s="15"/>
      <c r="C32" s="13"/>
      <c r="D32" s="11"/>
    </row>
    <row r="33" spans="1:4" ht="12.75">
      <c r="A33" s="15"/>
      <c r="B33" s="15"/>
      <c r="C33" s="13"/>
      <c r="D33" s="11"/>
    </row>
    <row r="34" spans="1:4" ht="12.75">
      <c r="A34" s="15"/>
      <c r="B34" s="15"/>
      <c r="C34" s="13"/>
      <c r="D34" s="11"/>
    </row>
    <row r="35" spans="1:4" ht="12.75">
      <c r="A35" s="15"/>
      <c r="B35" s="15"/>
      <c r="C35" s="13"/>
      <c r="D35" s="11"/>
    </row>
  </sheetData>
  <sheetProtection sheet="1" objects="1" scenarios="1" formatColumns="0" formatRows="0"/>
  <mergeCells count="3">
    <mergeCell ref="A1:D1"/>
    <mergeCell ref="A2:D2"/>
    <mergeCell ref="A5:D5"/>
  </mergeCells>
  <conditionalFormatting sqref="A12:C12 A17:C17 A22:C35">
    <cfRule type="containsBlanks" priority="1" dxfId="4">
      <formula>LEN(TRIM(A12))=0</formula>
    </cfRule>
  </conditionalFormatting>
  <dataValidations count="1">
    <dataValidation type="list" allowBlank="1" showInputMessage="1" showErrorMessage="1" sqref="C22:C35">
      <formula1>orgtypes</formula1>
    </dataValidation>
  </dataValidations>
  <printOptions/>
  <pageMargins left="0.7" right="0.7" top="0.75" bottom="0.25" header="0.3" footer="0.3"/>
  <pageSetup fitToHeight="0" fitToWidth="1" horizontalDpi="600" verticalDpi="600" orientation="portrait" paperSize="9" scale="94" r:id="rId1"/>
  <headerFooter>
    <oddHeader>&amp;LSTCU - SRNSF კონკურსი 2015</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Q46"/>
  <sheetViews>
    <sheetView tabSelected="1" view="pageBreakPreview" zoomScale="70" zoomScaleNormal="85" zoomScaleSheetLayoutView="70" zoomScalePageLayoutView="0" workbookViewId="0" topLeftCell="A1">
      <selection activeCell="A7" sqref="A7:Q7"/>
    </sheetView>
  </sheetViews>
  <sheetFormatPr defaultColWidth="9.140625" defaultRowHeight="15"/>
  <cols>
    <col min="1" max="1" width="6.140625" style="32" customWidth="1"/>
    <col min="2" max="2" width="74.00390625" style="33" bestFit="1" customWidth="1"/>
    <col min="3" max="14" width="13.7109375" style="19" customWidth="1"/>
    <col min="15" max="15" width="16.57421875" style="19" customWidth="1"/>
    <col min="16" max="16" width="13.7109375" style="19" customWidth="1"/>
    <col min="17" max="17" width="18.8515625" style="19" customWidth="1"/>
    <col min="18" max="16384" width="9.140625" style="16" customWidth="1"/>
  </cols>
  <sheetData>
    <row r="1" spans="1:17" ht="26.25" customHeight="1">
      <c r="A1" s="69" t="s">
        <v>346</v>
      </c>
      <c r="B1" s="69"/>
      <c r="C1" s="69"/>
      <c r="D1" s="69"/>
      <c r="E1" s="69"/>
      <c r="F1" s="69"/>
      <c r="G1" s="69"/>
      <c r="H1" s="69"/>
      <c r="I1" s="69"/>
      <c r="J1" s="69"/>
      <c r="K1" s="69"/>
      <c r="L1" s="69"/>
      <c r="M1" s="69"/>
      <c r="N1" s="69"/>
      <c r="O1" s="69"/>
      <c r="P1" s="69"/>
      <c r="Q1" s="69"/>
    </row>
    <row r="2" spans="1:17" ht="20.25" customHeight="1">
      <c r="A2" s="71" t="s">
        <v>323</v>
      </c>
      <c r="B2" s="71"/>
      <c r="C2" s="71"/>
      <c r="D2" s="71"/>
      <c r="E2" s="71"/>
      <c r="F2" s="71"/>
      <c r="G2" s="71"/>
      <c r="H2" s="71"/>
      <c r="I2" s="71"/>
      <c r="J2" s="71"/>
      <c r="K2" s="71"/>
      <c r="L2" s="71"/>
      <c r="M2" s="71"/>
      <c r="N2" s="71"/>
      <c r="O2" s="71"/>
      <c r="P2" s="71"/>
      <c r="Q2" s="71"/>
    </row>
    <row r="3" spans="1:17" ht="19.5" customHeight="1" thickBot="1">
      <c r="A3" s="70"/>
      <c r="B3" s="70"/>
      <c r="C3" s="70"/>
      <c r="D3" s="70"/>
      <c r="E3" s="70"/>
      <c r="F3" s="70"/>
      <c r="G3" s="70"/>
      <c r="H3" s="70"/>
      <c r="I3" s="70"/>
      <c r="J3" s="70"/>
      <c r="K3" s="70"/>
      <c r="L3" s="70"/>
      <c r="M3" s="70"/>
      <c r="N3" s="70"/>
      <c r="O3" s="70"/>
      <c r="P3" s="70"/>
      <c r="Q3" s="70"/>
    </row>
    <row r="4" spans="1:17" ht="30.75" customHeight="1">
      <c r="A4" s="67" t="s">
        <v>351</v>
      </c>
      <c r="B4" s="68"/>
      <c r="C4" s="64"/>
      <c r="D4" s="65"/>
      <c r="E4" s="65"/>
      <c r="F4" s="65"/>
      <c r="G4" s="65"/>
      <c r="H4" s="65"/>
      <c r="I4" s="65"/>
      <c r="J4" s="65"/>
      <c r="K4" s="65"/>
      <c r="L4" s="65"/>
      <c r="M4" s="65"/>
      <c r="N4" s="65"/>
      <c r="O4" s="65"/>
      <c r="P4" s="65"/>
      <c r="Q4" s="66"/>
    </row>
    <row r="5" spans="1:17" ht="26.25" customHeight="1">
      <c r="A5" s="73" t="s">
        <v>320</v>
      </c>
      <c r="B5" s="73"/>
      <c r="C5" s="73"/>
      <c r="D5" s="73"/>
      <c r="E5" s="73"/>
      <c r="F5" s="73"/>
      <c r="G5" s="73"/>
      <c r="H5" s="73"/>
      <c r="I5" s="73"/>
      <c r="J5" s="73"/>
      <c r="K5" s="73"/>
      <c r="L5" s="73"/>
      <c r="M5" s="73"/>
      <c r="N5" s="73"/>
      <c r="O5" s="73"/>
      <c r="P5" s="73"/>
      <c r="Q5" s="73"/>
    </row>
    <row r="6" spans="1:17" ht="38.25" customHeight="1">
      <c r="A6" s="74" t="s">
        <v>332</v>
      </c>
      <c r="B6" s="74"/>
      <c r="C6" s="74"/>
      <c r="D6" s="74"/>
      <c r="E6" s="74"/>
      <c r="F6" s="74"/>
      <c r="G6" s="74"/>
      <c r="H6" s="74"/>
      <c r="I6" s="74"/>
      <c r="J6" s="74"/>
      <c r="K6" s="74"/>
      <c r="L6" s="74"/>
      <c r="M6" s="74"/>
      <c r="N6" s="74"/>
      <c r="O6" s="74"/>
      <c r="P6" s="74"/>
      <c r="Q6" s="74"/>
    </row>
    <row r="7" spans="1:17" ht="38.25" customHeight="1" thickBot="1">
      <c r="A7" s="72" t="s">
        <v>358</v>
      </c>
      <c r="B7" s="72"/>
      <c r="C7" s="72"/>
      <c r="D7" s="72"/>
      <c r="E7" s="72"/>
      <c r="F7" s="72"/>
      <c r="G7" s="72"/>
      <c r="H7" s="72"/>
      <c r="I7" s="72"/>
      <c r="J7" s="72"/>
      <c r="K7" s="72"/>
      <c r="L7" s="72"/>
      <c r="M7" s="72"/>
      <c r="N7" s="72"/>
      <c r="O7" s="72"/>
      <c r="P7" s="72"/>
      <c r="Q7" s="72"/>
    </row>
    <row r="8" spans="1:17" s="17" customFormat="1" ht="34.5" customHeight="1">
      <c r="A8" s="79" t="s">
        <v>1</v>
      </c>
      <c r="B8" s="82" t="s">
        <v>319</v>
      </c>
      <c r="C8" s="75" t="s">
        <v>326</v>
      </c>
      <c r="D8" s="75"/>
      <c r="E8" s="75" t="s">
        <v>327</v>
      </c>
      <c r="F8" s="75"/>
      <c r="G8" s="75" t="s">
        <v>328</v>
      </c>
      <c r="H8" s="75"/>
      <c r="I8" s="75" t="s">
        <v>329</v>
      </c>
      <c r="J8" s="75"/>
      <c r="K8" s="75" t="s">
        <v>330</v>
      </c>
      <c r="L8" s="75"/>
      <c r="M8" s="75" t="s">
        <v>331</v>
      </c>
      <c r="N8" s="75"/>
      <c r="O8" s="75" t="s">
        <v>297</v>
      </c>
      <c r="P8" s="75"/>
      <c r="Q8" s="81"/>
    </row>
    <row r="9" spans="1:17" s="17" customFormat="1" ht="56.25">
      <c r="A9" s="80"/>
      <c r="B9" s="83"/>
      <c r="C9" s="23" t="s">
        <v>298</v>
      </c>
      <c r="D9" s="24" t="s">
        <v>308</v>
      </c>
      <c r="E9" s="23" t="s">
        <v>300</v>
      </c>
      <c r="F9" s="24" t="s">
        <v>309</v>
      </c>
      <c r="G9" s="23" t="s">
        <v>299</v>
      </c>
      <c r="H9" s="24" t="s">
        <v>310</v>
      </c>
      <c r="I9" s="23" t="s">
        <v>301</v>
      </c>
      <c r="J9" s="24" t="s">
        <v>311</v>
      </c>
      <c r="K9" s="23" t="s">
        <v>312</v>
      </c>
      <c r="L9" s="24" t="s">
        <v>313</v>
      </c>
      <c r="M9" s="23" t="s">
        <v>314</v>
      </c>
      <c r="N9" s="24" t="s">
        <v>315</v>
      </c>
      <c r="O9" s="41" t="s">
        <v>316</v>
      </c>
      <c r="P9" s="24" t="s">
        <v>317</v>
      </c>
      <c r="Q9" s="49" t="s">
        <v>318</v>
      </c>
    </row>
    <row r="10" spans="1:17" s="36" customFormat="1" ht="37.5" customHeight="1">
      <c r="A10" s="34">
        <v>1</v>
      </c>
      <c r="B10" s="35" t="s">
        <v>321</v>
      </c>
      <c r="C10" s="25">
        <f>C11</f>
        <v>0</v>
      </c>
      <c r="D10" s="25">
        <f aca="true" t="shared" si="0" ref="D10:N10">D11</f>
        <v>0</v>
      </c>
      <c r="E10" s="25">
        <f t="shared" si="0"/>
        <v>0</v>
      </c>
      <c r="F10" s="25">
        <f t="shared" si="0"/>
        <v>0</v>
      </c>
      <c r="G10" s="25">
        <f t="shared" si="0"/>
        <v>0</v>
      </c>
      <c r="H10" s="25">
        <f t="shared" si="0"/>
        <v>0</v>
      </c>
      <c r="I10" s="25">
        <f t="shared" si="0"/>
        <v>0</v>
      </c>
      <c r="J10" s="25">
        <f t="shared" si="0"/>
        <v>0</v>
      </c>
      <c r="K10" s="25">
        <f t="shared" si="0"/>
        <v>0</v>
      </c>
      <c r="L10" s="25">
        <f t="shared" si="0"/>
        <v>0</v>
      </c>
      <c r="M10" s="25">
        <f t="shared" si="0"/>
        <v>0</v>
      </c>
      <c r="N10" s="25">
        <f t="shared" si="0"/>
        <v>0</v>
      </c>
      <c r="O10" s="39">
        <f>SUM(C10,E10,G10,I10,K10,M10)</f>
        <v>0</v>
      </c>
      <c r="P10" s="26">
        <f>SUM(D10,F10,H10,J10,L10,N10)</f>
        <v>0</v>
      </c>
      <c r="Q10" s="50">
        <f>SUM(O10:P10)</f>
        <v>0</v>
      </c>
    </row>
    <row r="11" spans="1:17" ht="16.5" customHeight="1">
      <c r="A11" s="27" t="s">
        <v>302</v>
      </c>
      <c r="B11" s="44" t="s">
        <v>322</v>
      </c>
      <c r="C11" s="43"/>
      <c r="D11" s="43"/>
      <c r="E11" s="43"/>
      <c r="F11" s="43"/>
      <c r="G11" s="43"/>
      <c r="H11" s="43"/>
      <c r="I11" s="43"/>
      <c r="J11" s="43"/>
      <c r="K11" s="43"/>
      <c r="L11" s="43"/>
      <c r="M11" s="43"/>
      <c r="N11" s="43"/>
      <c r="O11" s="42">
        <f>SUM(C11,E11,G11,I11,K11,M11)</f>
        <v>0</v>
      </c>
      <c r="P11" s="22">
        <f>SUM(D11,F11,H11,J11,L11,N11)</f>
        <v>0</v>
      </c>
      <c r="Q11" s="51">
        <f>SUM(O11:P11)</f>
        <v>0</v>
      </c>
    </row>
    <row r="12" spans="1:17" s="36" customFormat="1" ht="39.75" customHeight="1">
      <c r="A12" s="34">
        <v>2</v>
      </c>
      <c r="B12" s="35" t="s">
        <v>347</v>
      </c>
      <c r="C12" s="25">
        <f>SUM(C13:C17)</f>
        <v>0</v>
      </c>
      <c r="D12" s="25">
        <f aca="true" t="shared" si="1" ref="D12:N12">SUM(D13:D17)</f>
        <v>0</v>
      </c>
      <c r="E12" s="25">
        <f>SUM(E13:E17)</f>
        <v>0</v>
      </c>
      <c r="F12" s="25">
        <f t="shared" si="1"/>
        <v>0</v>
      </c>
      <c r="G12" s="25">
        <f t="shared" si="1"/>
        <v>0</v>
      </c>
      <c r="H12" s="25">
        <f t="shared" si="1"/>
        <v>0</v>
      </c>
      <c r="I12" s="25">
        <f t="shared" si="1"/>
        <v>0</v>
      </c>
      <c r="J12" s="25">
        <f t="shared" si="1"/>
        <v>0</v>
      </c>
      <c r="K12" s="25">
        <f t="shared" si="1"/>
        <v>0</v>
      </c>
      <c r="L12" s="25">
        <f t="shared" si="1"/>
        <v>0</v>
      </c>
      <c r="M12" s="25">
        <f t="shared" si="1"/>
        <v>0</v>
      </c>
      <c r="N12" s="25">
        <f t="shared" si="1"/>
        <v>0</v>
      </c>
      <c r="O12" s="39">
        <f>SUM(C12,E12,G12,I12,K12,M12)</f>
        <v>0</v>
      </c>
      <c r="P12" s="26">
        <f>SUM(D12,F12,H12,J12,L12,N12)</f>
        <v>0</v>
      </c>
      <c r="Q12" s="50">
        <f>SUM(O12:P12)</f>
        <v>0</v>
      </c>
    </row>
    <row r="13" spans="1:17" ht="16.5" customHeight="1">
      <c r="A13" s="27" t="s">
        <v>303</v>
      </c>
      <c r="B13" s="45"/>
      <c r="C13" s="43"/>
      <c r="D13" s="43"/>
      <c r="E13" s="43"/>
      <c r="F13" s="43"/>
      <c r="G13" s="43"/>
      <c r="H13" s="43"/>
      <c r="I13" s="43"/>
      <c r="J13" s="43"/>
      <c r="K13" s="43"/>
      <c r="L13" s="43"/>
      <c r="M13" s="43"/>
      <c r="N13" s="43"/>
      <c r="O13" s="42">
        <f>SUM(C13,E13,G13,I13,K13,M13)</f>
        <v>0</v>
      </c>
      <c r="P13" s="22">
        <f>SUM(D13,F13,H13,J13,L13,N13)</f>
        <v>0</v>
      </c>
      <c r="Q13" s="51">
        <f>SUM(O13:P13)</f>
        <v>0</v>
      </c>
    </row>
    <row r="14" spans="1:17" ht="16.5" customHeight="1">
      <c r="A14" s="27" t="s">
        <v>304</v>
      </c>
      <c r="B14" s="45"/>
      <c r="C14" s="43"/>
      <c r="D14" s="43"/>
      <c r="E14" s="43"/>
      <c r="F14" s="43"/>
      <c r="G14" s="43"/>
      <c r="H14" s="43"/>
      <c r="I14" s="43"/>
      <c r="J14" s="43"/>
      <c r="K14" s="43"/>
      <c r="L14" s="43"/>
      <c r="M14" s="43"/>
      <c r="N14" s="43"/>
      <c r="O14" s="42">
        <f>SUM(C14,E14,G14,I14,K14,M14)</f>
        <v>0</v>
      </c>
      <c r="P14" s="22">
        <f>SUM(D14,F14,H14,J14,L14,N14)</f>
        <v>0</v>
      </c>
      <c r="Q14" s="51">
        <f>SUM(O14:P14)</f>
        <v>0</v>
      </c>
    </row>
    <row r="15" spans="1:17" ht="16.5" customHeight="1">
      <c r="A15" s="27" t="s">
        <v>305</v>
      </c>
      <c r="B15" s="45"/>
      <c r="C15" s="43"/>
      <c r="D15" s="43"/>
      <c r="E15" s="43"/>
      <c r="F15" s="43"/>
      <c r="G15" s="43"/>
      <c r="H15" s="43"/>
      <c r="I15" s="43"/>
      <c r="J15" s="43"/>
      <c r="K15" s="43"/>
      <c r="L15" s="43"/>
      <c r="M15" s="43"/>
      <c r="N15" s="43"/>
      <c r="O15" s="42">
        <f>SUM(C15,E15,G15,I15,K15,M15)</f>
        <v>0</v>
      </c>
      <c r="P15" s="22">
        <f>SUM(D15,F15,H15,J15,L15,N15)</f>
        <v>0</v>
      </c>
      <c r="Q15" s="51">
        <f>SUM(O15:P15)</f>
        <v>0</v>
      </c>
    </row>
    <row r="16" spans="1:17" ht="16.5" customHeight="1">
      <c r="A16" s="27" t="s">
        <v>306</v>
      </c>
      <c r="B16" s="45"/>
      <c r="C16" s="43"/>
      <c r="D16" s="43"/>
      <c r="E16" s="43"/>
      <c r="F16" s="43"/>
      <c r="G16" s="43"/>
      <c r="H16" s="43"/>
      <c r="I16" s="43"/>
      <c r="J16" s="43"/>
      <c r="K16" s="43"/>
      <c r="L16" s="43"/>
      <c r="M16" s="43"/>
      <c r="N16" s="43"/>
      <c r="O16" s="42">
        <f>SUM(C16,E16,G16,I16,K16,M16)</f>
        <v>0</v>
      </c>
      <c r="P16" s="22">
        <f>SUM(D16,F16,H16,J16,L16,N16)</f>
        <v>0</v>
      </c>
      <c r="Q16" s="51">
        <f>SUM(O16:P16)</f>
        <v>0</v>
      </c>
    </row>
    <row r="17" spans="1:17" ht="16.5" customHeight="1">
      <c r="A17" s="27" t="s">
        <v>307</v>
      </c>
      <c r="B17" s="45"/>
      <c r="C17" s="43"/>
      <c r="D17" s="43"/>
      <c r="E17" s="43"/>
      <c r="F17" s="43"/>
      <c r="G17" s="43"/>
      <c r="H17" s="43"/>
      <c r="I17" s="43"/>
      <c r="J17" s="43"/>
      <c r="K17" s="43"/>
      <c r="L17" s="43"/>
      <c r="M17" s="43"/>
      <c r="N17" s="43"/>
      <c r="O17" s="42">
        <f>SUM(C17,E17,G17,I17,K17,M17)</f>
        <v>0</v>
      </c>
      <c r="P17" s="22">
        <f>SUM(D17,F17,H17,J17,L17,N17)</f>
        <v>0</v>
      </c>
      <c r="Q17" s="51">
        <f>SUM(O17:P17)</f>
        <v>0</v>
      </c>
    </row>
    <row r="18" spans="1:17" s="36" customFormat="1" ht="55.5" customHeight="1">
      <c r="A18" s="34">
        <v>3</v>
      </c>
      <c r="B18" s="35" t="s">
        <v>348</v>
      </c>
      <c r="C18" s="25">
        <f>SUM(C19:C21)</f>
        <v>0</v>
      </c>
      <c r="D18" s="25">
        <f aca="true" t="shared" si="2" ref="D18:N18">SUM(D19:D21)</f>
        <v>0</v>
      </c>
      <c r="E18" s="25">
        <f t="shared" si="2"/>
        <v>0</v>
      </c>
      <c r="F18" s="25">
        <f t="shared" si="2"/>
        <v>0</v>
      </c>
      <c r="G18" s="25">
        <f t="shared" si="2"/>
        <v>0</v>
      </c>
      <c r="H18" s="25">
        <f t="shared" si="2"/>
        <v>0</v>
      </c>
      <c r="I18" s="25">
        <f t="shared" si="2"/>
        <v>0</v>
      </c>
      <c r="J18" s="25">
        <f t="shared" si="2"/>
        <v>0</v>
      </c>
      <c r="K18" s="25">
        <f t="shared" si="2"/>
        <v>0</v>
      </c>
      <c r="L18" s="25">
        <f t="shared" si="2"/>
        <v>0</v>
      </c>
      <c r="M18" s="25">
        <f t="shared" si="2"/>
        <v>0</v>
      </c>
      <c r="N18" s="25">
        <f t="shared" si="2"/>
        <v>0</v>
      </c>
      <c r="O18" s="39">
        <f aca="true" t="shared" si="3" ref="O18:P27">SUM(C18,E18,G18,I18,K18,M18)</f>
        <v>0</v>
      </c>
      <c r="P18" s="26">
        <f t="shared" si="3"/>
        <v>0</v>
      </c>
      <c r="Q18" s="50">
        <f>SUM(O18:P18)</f>
        <v>0</v>
      </c>
    </row>
    <row r="19" spans="1:17" s="18" customFormat="1" ht="15.75">
      <c r="A19" s="27" t="s">
        <v>334</v>
      </c>
      <c r="B19" s="45"/>
      <c r="C19" s="46"/>
      <c r="D19" s="46"/>
      <c r="E19" s="46"/>
      <c r="F19" s="46"/>
      <c r="G19" s="46"/>
      <c r="H19" s="46"/>
      <c r="I19" s="46"/>
      <c r="J19" s="46"/>
      <c r="K19" s="46"/>
      <c r="L19" s="46"/>
      <c r="M19" s="46"/>
      <c r="N19" s="46"/>
      <c r="O19" s="42">
        <f t="shared" si="3"/>
        <v>0</v>
      </c>
      <c r="P19" s="22">
        <f t="shared" si="3"/>
        <v>0</v>
      </c>
      <c r="Q19" s="51">
        <f>SUM(O19:P19)</f>
        <v>0</v>
      </c>
    </row>
    <row r="20" spans="1:17" s="18" customFormat="1" ht="15.75">
      <c r="A20" s="27" t="s">
        <v>335</v>
      </c>
      <c r="B20" s="45"/>
      <c r="C20" s="46"/>
      <c r="D20" s="46"/>
      <c r="E20" s="46"/>
      <c r="F20" s="46"/>
      <c r="G20" s="46"/>
      <c r="H20" s="46"/>
      <c r="I20" s="46"/>
      <c r="J20" s="46"/>
      <c r="K20" s="46"/>
      <c r="L20" s="46"/>
      <c r="M20" s="46"/>
      <c r="N20" s="46"/>
      <c r="O20" s="42">
        <f>SUM(C20,E20,G20,I20,K20,M20)</f>
        <v>0</v>
      </c>
      <c r="P20" s="22">
        <f>SUM(D20,F20,H20,J20,L20,N20)</f>
        <v>0</v>
      </c>
      <c r="Q20" s="51">
        <f>SUM(O20:P20)</f>
        <v>0</v>
      </c>
    </row>
    <row r="21" spans="1:17" s="18" customFormat="1" ht="15.75">
      <c r="A21" s="27" t="s">
        <v>336</v>
      </c>
      <c r="B21" s="45"/>
      <c r="C21" s="46"/>
      <c r="D21" s="46"/>
      <c r="E21" s="46"/>
      <c r="F21" s="46"/>
      <c r="G21" s="46"/>
      <c r="H21" s="46"/>
      <c r="I21" s="46"/>
      <c r="J21" s="46"/>
      <c r="K21" s="46"/>
      <c r="L21" s="46"/>
      <c r="M21" s="46"/>
      <c r="N21" s="46"/>
      <c r="O21" s="42">
        <f t="shared" si="3"/>
        <v>0</v>
      </c>
      <c r="P21" s="22">
        <f t="shared" si="3"/>
        <v>0</v>
      </c>
      <c r="Q21" s="51">
        <f>SUM(O21:P21)</f>
        <v>0</v>
      </c>
    </row>
    <row r="22" spans="1:17" s="36" customFormat="1" ht="30.75" customHeight="1">
      <c r="A22" s="34">
        <v>4</v>
      </c>
      <c r="B22" s="35" t="s">
        <v>349</v>
      </c>
      <c r="C22" s="25">
        <f>SUM(C23:C25)</f>
        <v>0</v>
      </c>
      <c r="D22" s="25">
        <f aca="true" t="shared" si="4" ref="D22:N22">SUM(D23:D25)</f>
        <v>0</v>
      </c>
      <c r="E22" s="25">
        <f t="shared" si="4"/>
        <v>0</v>
      </c>
      <c r="F22" s="25">
        <f t="shared" si="4"/>
        <v>0</v>
      </c>
      <c r="G22" s="25">
        <f t="shared" si="4"/>
        <v>0</v>
      </c>
      <c r="H22" s="25">
        <f t="shared" si="4"/>
        <v>0</v>
      </c>
      <c r="I22" s="25">
        <f t="shared" si="4"/>
        <v>0</v>
      </c>
      <c r="J22" s="25">
        <f t="shared" si="4"/>
        <v>0</v>
      </c>
      <c r="K22" s="25">
        <f t="shared" si="4"/>
        <v>0</v>
      </c>
      <c r="L22" s="25">
        <f t="shared" si="4"/>
        <v>0</v>
      </c>
      <c r="M22" s="25">
        <f t="shared" si="4"/>
        <v>0</v>
      </c>
      <c r="N22" s="25">
        <f t="shared" si="4"/>
        <v>0</v>
      </c>
      <c r="O22" s="39">
        <f t="shared" si="3"/>
        <v>0</v>
      </c>
      <c r="P22" s="26">
        <f t="shared" si="3"/>
        <v>0</v>
      </c>
      <c r="Q22" s="50">
        <f>SUM(O22:P22)</f>
        <v>0</v>
      </c>
    </row>
    <row r="23" spans="1:17" ht="15.75">
      <c r="A23" s="27" t="s">
        <v>337</v>
      </c>
      <c r="B23" s="47"/>
      <c r="C23" s="43"/>
      <c r="D23" s="43"/>
      <c r="E23" s="43"/>
      <c r="F23" s="43"/>
      <c r="G23" s="43"/>
      <c r="H23" s="43"/>
      <c r="I23" s="43"/>
      <c r="J23" s="43"/>
      <c r="K23" s="43"/>
      <c r="L23" s="43"/>
      <c r="M23" s="43"/>
      <c r="N23" s="43"/>
      <c r="O23" s="42">
        <f t="shared" si="3"/>
        <v>0</v>
      </c>
      <c r="P23" s="22">
        <f t="shared" si="3"/>
        <v>0</v>
      </c>
      <c r="Q23" s="51">
        <f>SUM(O23:P23)</f>
        <v>0</v>
      </c>
    </row>
    <row r="24" spans="1:17" ht="15.75">
      <c r="A24" s="27" t="s">
        <v>338</v>
      </c>
      <c r="B24" s="47"/>
      <c r="C24" s="43"/>
      <c r="D24" s="43"/>
      <c r="E24" s="43"/>
      <c r="F24" s="43"/>
      <c r="G24" s="43"/>
      <c r="H24" s="43"/>
      <c r="I24" s="43"/>
      <c r="J24" s="43"/>
      <c r="K24" s="43"/>
      <c r="L24" s="43"/>
      <c r="M24" s="43"/>
      <c r="N24" s="43"/>
      <c r="O24" s="42">
        <f>SUM(C24,E24,G24,I24,K24,M24)</f>
        <v>0</v>
      </c>
      <c r="P24" s="22">
        <f>SUM(D24,F24,H24,J24,L24,N24)</f>
        <v>0</v>
      </c>
      <c r="Q24" s="51">
        <f>SUM(O24:P24)</f>
        <v>0</v>
      </c>
    </row>
    <row r="25" spans="1:17" ht="15.75">
      <c r="A25" s="27" t="s">
        <v>339</v>
      </c>
      <c r="B25" s="47"/>
      <c r="C25" s="43"/>
      <c r="D25" s="43"/>
      <c r="E25" s="43"/>
      <c r="F25" s="43"/>
      <c r="G25" s="43"/>
      <c r="H25" s="43"/>
      <c r="I25" s="43"/>
      <c r="J25" s="43"/>
      <c r="K25" s="43"/>
      <c r="L25" s="43"/>
      <c r="M25" s="43"/>
      <c r="N25" s="43"/>
      <c r="O25" s="42">
        <f t="shared" si="3"/>
        <v>0</v>
      </c>
      <c r="P25" s="22">
        <f t="shared" si="3"/>
        <v>0</v>
      </c>
      <c r="Q25" s="51">
        <f>SUM(O25:P25)</f>
        <v>0</v>
      </c>
    </row>
    <row r="26" spans="1:17" s="36" customFormat="1" ht="30" customHeight="1">
      <c r="A26" s="34" t="s">
        <v>325</v>
      </c>
      <c r="B26" s="35" t="s">
        <v>350</v>
      </c>
      <c r="C26" s="25">
        <f aca="true" t="shared" si="5" ref="C26:N26">SUM(C27:C32)</f>
        <v>0</v>
      </c>
      <c r="D26" s="25">
        <f t="shared" si="5"/>
        <v>0</v>
      </c>
      <c r="E26" s="25">
        <f t="shared" si="5"/>
        <v>0</v>
      </c>
      <c r="F26" s="25">
        <f t="shared" si="5"/>
        <v>0</v>
      </c>
      <c r="G26" s="25">
        <f t="shared" si="5"/>
        <v>0</v>
      </c>
      <c r="H26" s="25">
        <f t="shared" si="5"/>
        <v>0</v>
      </c>
      <c r="I26" s="25">
        <f t="shared" si="5"/>
        <v>0</v>
      </c>
      <c r="J26" s="25">
        <f t="shared" si="5"/>
        <v>0</v>
      </c>
      <c r="K26" s="25">
        <f t="shared" si="5"/>
        <v>0</v>
      </c>
      <c r="L26" s="25">
        <f t="shared" si="5"/>
        <v>0</v>
      </c>
      <c r="M26" s="25">
        <f t="shared" si="5"/>
        <v>0</v>
      </c>
      <c r="N26" s="25">
        <f t="shared" si="5"/>
        <v>0</v>
      </c>
      <c r="O26" s="39">
        <f t="shared" si="3"/>
        <v>0</v>
      </c>
      <c r="P26" s="26">
        <f t="shared" si="3"/>
        <v>0</v>
      </c>
      <c r="Q26" s="50">
        <f>SUM(O26:P26)</f>
        <v>0</v>
      </c>
    </row>
    <row r="27" spans="1:17" s="18" customFormat="1" ht="16.5" customHeight="1">
      <c r="A27" s="27" t="s">
        <v>340</v>
      </c>
      <c r="B27" s="58"/>
      <c r="C27" s="46"/>
      <c r="D27" s="46"/>
      <c r="E27" s="46"/>
      <c r="F27" s="46"/>
      <c r="G27" s="46"/>
      <c r="H27" s="46"/>
      <c r="I27" s="46"/>
      <c r="J27" s="46"/>
      <c r="K27" s="46"/>
      <c r="L27" s="46"/>
      <c r="M27" s="46"/>
      <c r="N27" s="46"/>
      <c r="O27" s="42">
        <f t="shared" si="3"/>
        <v>0</v>
      </c>
      <c r="P27" s="22">
        <f t="shared" si="3"/>
        <v>0</v>
      </c>
      <c r="Q27" s="51">
        <f>SUM(O27:P27)</f>
        <v>0</v>
      </c>
    </row>
    <row r="28" spans="1:17" s="18" customFormat="1" ht="16.5" customHeight="1">
      <c r="A28" s="38" t="s">
        <v>341</v>
      </c>
      <c r="B28" s="48"/>
      <c r="C28" s="46"/>
      <c r="D28" s="46"/>
      <c r="E28" s="46"/>
      <c r="F28" s="46"/>
      <c r="G28" s="46"/>
      <c r="H28" s="46"/>
      <c r="I28" s="46"/>
      <c r="J28" s="46"/>
      <c r="K28" s="46"/>
      <c r="L28" s="46"/>
      <c r="M28" s="46"/>
      <c r="N28" s="46"/>
      <c r="O28" s="42">
        <f>SUM(C28,E28,G28,I28,K28,M28)</f>
        <v>0</v>
      </c>
      <c r="P28" s="22">
        <f>SUM(D28,F28,H28,J28,L28,N28)</f>
        <v>0</v>
      </c>
      <c r="Q28" s="51">
        <f>SUM(O28:P28)</f>
        <v>0</v>
      </c>
    </row>
    <row r="29" spans="1:17" s="18" customFormat="1" ht="16.5" customHeight="1">
      <c r="A29" s="27" t="s">
        <v>342</v>
      </c>
      <c r="B29" s="48"/>
      <c r="C29" s="46"/>
      <c r="D29" s="46"/>
      <c r="E29" s="46"/>
      <c r="F29" s="46"/>
      <c r="G29" s="46"/>
      <c r="H29" s="46"/>
      <c r="I29" s="46"/>
      <c r="J29" s="46"/>
      <c r="K29" s="46"/>
      <c r="L29" s="46"/>
      <c r="M29" s="46"/>
      <c r="N29" s="46"/>
      <c r="O29" s="42">
        <f>SUM(C29,E29,G29,I29,K29,M29)</f>
        <v>0</v>
      </c>
      <c r="P29" s="22">
        <f>SUM(D29,F29,H29,J29,L29,N29)</f>
        <v>0</v>
      </c>
      <c r="Q29" s="51">
        <f>SUM(O29:P29)</f>
        <v>0</v>
      </c>
    </row>
    <row r="30" spans="1:17" s="18" customFormat="1" ht="16.5" customHeight="1">
      <c r="A30" s="38" t="s">
        <v>343</v>
      </c>
      <c r="B30" s="48"/>
      <c r="C30" s="46"/>
      <c r="D30" s="46"/>
      <c r="E30" s="46"/>
      <c r="F30" s="46"/>
      <c r="G30" s="46"/>
      <c r="H30" s="46"/>
      <c r="I30" s="46"/>
      <c r="J30" s="46"/>
      <c r="K30" s="46"/>
      <c r="L30" s="46"/>
      <c r="M30" s="46"/>
      <c r="N30" s="46"/>
      <c r="O30" s="42">
        <f>SUM(C30,E30,G30,I30,K30,M30)</f>
        <v>0</v>
      </c>
      <c r="P30" s="22">
        <f>SUM(D30,F30,H30,J30,L30,N30)</f>
        <v>0</v>
      </c>
      <c r="Q30" s="51">
        <f>SUM(O30:P30)</f>
        <v>0</v>
      </c>
    </row>
    <row r="31" spans="1:17" s="18" customFormat="1" ht="16.5" customHeight="1">
      <c r="A31" s="27" t="s">
        <v>344</v>
      </c>
      <c r="B31" s="48"/>
      <c r="C31" s="46"/>
      <c r="D31" s="46"/>
      <c r="E31" s="46"/>
      <c r="F31" s="46"/>
      <c r="G31" s="46"/>
      <c r="H31" s="46"/>
      <c r="I31" s="46"/>
      <c r="J31" s="46"/>
      <c r="K31" s="46"/>
      <c r="L31" s="46"/>
      <c r="M31" s="46"/>
      <c r="N31" s="46"/>
      <c r="O31" s="42">
        <f>SUM(C31,E31,G31,I31,K31,M31)</f>
        <v>0</v>
      </c>
      <c r="P31" s="22">
        <f>SUM(D31,F31,H31,J31,L31,N31)</f>
        <v>0</v>
      </c>
      <c r="Q31" s="51">
        <f>SUM(O31:P31)</f>
        <v>0</v>
      </c>
    </row>
    <row r="32" spans="1:17" s="18" customFormat="1" ht="16.5" customHeight="1" thickBot="1">
      <c r="A32" s="38" t="s">
        <v>345</v>
      </c>
      <c r="B32" s="48"/>
      <c r="C32" s="46"/>
      <c r="D32" s="46"/>
      <c r="E32" s="46"/>
      <c r="F32" s="46"/>
      <c r="G32" s="46"/>
      <c r="H32" s="46"/>
      <c r="I32" s="46"/>
      <c r="J32" s="46"/>
      <c r="K32" s="46"/>
      <c r="L32" s="46"/>
      <c r="M32" s="46"/>
      <c r="N32" s="46"/>
      <c r="O32" s="42">
        <f>SUM(C32,E32,G32,I32,K32,M32)</f>
        <v>0</v>
      </c>
      <c r="P32" s="22">
        <f>SUM(D32,F32,H32,J32,L32,N32)</f>
        <v>0</v>
      </c>
      <c r="Q32" s="51">
        <f>SUM(O32:P32)</f>
        <v>0</v>
      </c>
    </row>
    <row r="33" spans="1:17" s="17" customFormat="1" ht="42.75" customHeight="1" thickBot="1">
      <c r="A33" s="53"/>
      <c r="B33" s="54" t="s">
        <v>324</v>
      </c>
      <c r="C33" s="55">
        <f>SUM(C10,C12,C18,C22,C26)</f>
        <v>0</v>
      </c>
      <c r="D33" s="55">
        <f aca="true" t="shared" si="6" ref="D33:N33">SUM(D10,D12,D18,D22,D26)</f>
        <v>0</v>
      </c>
      <c r="E33" s="55">
        <f t="shared" si="6"/>
        <v>0</v>
      </c>
      <c r="F33" s="55">
        <f t="shared" si="6"/>
        <v>0</v>
      </c>
      <c r="G33" s="55">
        <f t="shared" si="6"/>
        <v>0</v>
      </c>
      <c r="H33" s="55">
        <f t="shared" si="6"/>
        <v>0</v>
      </c>
      <c r="I33" s="55">
        <f t="shared" si="6"/>
        <v>0</v>
      </c>
      <c r="J33" s="55">
        <f t="shared" si="6"/>
        <v>0</v>
      </c>
      <c r="K33" s="55">
        <f t="shared" si="6"/>
        <v>0</v>
      </c>
      <c r="L33" s="55">
        <f t="shared" si="6"/>
        <v>0</v>
      </c>
      <c r="M33" s="55">
        <f t="shared" si="6"/>
        <v>0</v>
      </c>
      <c r="N33" s="55">
        <f t="shared" si="6"/>
        <v>0</v>
      </c>
      <c r="O33" s="40">
        <f>SUM(C33,E33,G33,I33,K33,M33)</f>
        <v>0</v>
      </c>
      <c r="P33" s="56">
        <f>SUM(D33,F33,H33,J33,L33,N33)</f>
        <v>0</v>
      </c>
      <c r="Q33" s="52">
        <f>SUM(O33:P33)</f>
        <v>0</v>
      </c>
    </row>
    <row r="34" spans="1:2" ht="20.25" customHeight="1">
      <c r="A34" s="28"/>
      <c r="B34" s="29"/>
    </row>
    <row r="35" spans="1:17" ht="30" customHeight="1">
      <c r="A35" s="30"/>
      <c r="B35" s="31"/>
      <c r="C35" s="21"/>
      <c r="D35" s="21"/>
      <c r="E35" s="21"/>
      <c r="F35" s="21"/>
      <c r="G35" s="21"/>
      <c r="H35" s="21"/>
      <c r="I35" s="21"/>
      <c r="J35" s="21"/>
      <c r="K35" s="21"/>
      <c r="L35" s="21"/>
      <c r="M35" s="21"/>
      <c r="N35" s="21"/>
      <c r="O35" s="21"/>
      <c r="P35" s="21"/>
      <c r="Q35" s="21"/>
    </row>
    <row r="36" spans="1:17" ht="30" customHeight="1">
      <c r="A36" s="30"/>
      <c r="B36" s="57" t="s">
        <v>333</v>
      </c>
      <c r="C36" s="21"/>
      <c r="D36" s="21"/>
      <c r="E36" s="21"/>
      <c r="F36" s="21"/>
      <c r="G36" s="21"/>
      <c r="H36" s="21"/>
      <c r="I36" s="21"/>
      <c r="J36" s="21"/>
      <c r="K36" s="21"/>
      <c r="L36" s="21"/>
      <c r="M36" s="21"/>
      <c r="N36" s="21"/>
      <c r="O36" s="21"/>
      <c r="P36" s="21"/>
      <c r="Q36" s="21"/>
    </row>
    <row r="37" spans="1:17" ht="30" customHeight="1">
      <c r="A37" s="87">
        <v>1</v>
      </c>
      <c r="B37" s="86" t="s">
        <v>357</v>
      </c>
      <c r="C37" s="86"/>
      <c r="D37" s="86"/>
      <c r="E37" s="86"/>
      <c r="F37" s="86"/>
      <c r="G37" s="86"/>
      <c r="H37" s="86"/>
      <c r="I37" s="86"/>
      <c r="J37" s="86"/>
      <c r="K37" s="86"/>
      <c r="L37" s="86"/>
      <c r="M37" s="86"/>
      <c r="N37" s="86"/>
      <c r="O37" s="86"/>
      <c r="P37" s="86"/>
      <c r="Q37" s="21"/>
    </row>
    <row r="38" spans="1:17" ht="47.25" customHeight="1">
      <c r="A38" s="87">
        <v>2</v>
      </c>
      <c r="B38" s="84" t="s">
        <v>356</v>
      </c>
      <c r="C38" s="84"/>
      <c r="D38" s="84"/>
      <c r="E38" s="84"/>
      <c r="F38" s="84"/>
      <c r="G38" s="84"/>
      <c r="H38" s="84"/>
      <c r="I38" s="84"/>
      <c r="J38" s="84"/>
      <c r="K38" s="84"/>
      <c r="L38" s="84"/>
      <c r="M38" s="84"/>
      <c r="N38" s="84"/>
      <c r="O38" s="84"/>
      <c r="P38" s="84"/>
      <c r="Q38" s="20"/>
    </row>
    <row r="39" spans="1:17" ht="60" customHeight="1">
      <c r="A39" s="88">
        <v>3</v>
      </c>
      <c r="B39" s="76" t="s">
        <v>355</v>
      </c>
      <c r="C39" s="76"/>
      <c r="D39" s="76"/>
      <c r="E39" s="76"/>
      <c r="F39" s="76"/>
      <c r="G39" s="76"/>
      <c r="H39" s="76"/>
      <c r="I39" s="76"/>
      <c r="J39" s="76"/>
      <c r="K39" s="76"/>
      <c r="L39" s="76"/>
      <c r="M39" s="76"/>
      <c r="N39" s="76"/>
      <c r="O39" s="76"/>
      <c r="P39" s="76"/>
      <c r="Q39" s="20"/>
    </row>
    <row r="40" spans="1:17" ht="59.25" customHeight="1">
      <c r="A40" s="88">
        <v>4</v>
      </c>
      <c r="B40" s="84" t="s">
        <v>354</v>
      </c>
      <c r="C40" s="84"/>
      <c r="D40" s="84"/>
      <c r="E40" s="84"/>
      <c r="F40" s="84"/>
      <c r="G40" s="84"/>
      <c r="H40" s="84"/>
      <c r="I40" s="84"/>
      <c r="J40" s="84"/>
      <c r="K40" s="84"/>
      <c r="L40" s="84"/>
      <c r="M40" s="84"/>
      <c r="N40" s="84"/>
      <c r="O40" s="84"/>
      <c r="P40" s="84"/>
      <c r="Q40" s="20"/>
    </row>
    <row r="41" spans="1:17" ht="87" customHeight="1">
      <c r="A41" s="87">
        <v>5</v>
      </c>
      <c r="B41" s="85" t="s">
        <v>353</v>
      </c>
      <c r="C41" s="85"/>
      <c r="D41" s="85"/>
      <c r="E41" s="85"/>
      <c r="F41" s="85"/>
      <c r="G41" s="85"/>
      <c r="H41" s="85"/>
      <c r="I41" s="85"/>
      <c r="J41" s="85"/>
      <c r="K41" s="85"/>
      <c r="L41" s="85"/>
      <c r="M41" s="85"/>
      <c r="N41" s="85"/>
      <c r="O41" s="85"/>
      <c r="P41" s="85"/>
      <c r="Q41" s="20"/>
    </row>
    <row r="42" spans="1:17" ht="50.25" customHeight="1">
      <c r="A42" s="88">
        <v>6</v>
      </c>
      <c r="B42" s="77" t="s">
        <v>352</v>
      </c>
      <c r="C42" s="77"/>
      <c r="D42" s="77"/>
      <c r="E42" s="77"/>
      <c r="F42" s="77"/>
      <c r="G42" s="77"/>
      <c r="H42" s="77"/>
      <c r="I42" s="77"/>
      <c r="J42" s="77"/>
      <c r="K42" s="77"/>
      <c r="L42" s="77"/>
      <c r="M42" s="77"/>
      <c r="N42" s="77"/>
      <c r="O42" s="77"/>
      <c r="P42" s="77"/>
      <c r="Q42" s="20"/>
    </row>
    <row r="43" spans="1:16" ht="30" customHeight="1">
      <c r="A43" s="31"/>
      <c r="B43" s="78"/>
      <c r="C43" s="78"/>
      <c r="D43" s="78"/>
      <c r="E43" s="78"/>
      <c r="F43" s="78"/>
      <c r="G43" s="78"/>
      <c r="H43" s="78"/>
      <c r="I43" s="78"/>
      <c r="J43" s="78"/>
      <c r="K43" s="78"/>
      <c r="L43" s="78"/>
      <c r="M43" s="78"/>
      <c r="N43" s="78"/>
      <c r="O43" s="78"/>
      <c r="P43" s="78"/>
    </row>
    <row r="44" spans="1:14" ht="30" customHeight="1">
      <c r="A44" s="31"/>
      <c r="B44" s="37"/>
      <c r="C44" s="37"/>
      <c r="D44" s="37"/>
      <c r="E44" s="37"/>
      <c r="F44" s="37"/>
      <c r="G44" s="37"/>
      <c r="H44" s="37"/>
      <c r="I44" s="37"/>
      <c r="J44" s="37"/>
      <c r="K44" s="37"/>
      <c r="L44" s="37"/>
      <c r="M44" s="37"/>
      <c r="N44" s="37"/>
    </row>
    <row r="45" spans="1:14" ht="57.75" customHeight="1">
      <c r="A45" s="31"/>
      <c r="B45" s="37"/>
      <c r="C45" s="37"/>
      <c r="D45" s="37"/>
      <c r="E45" s="37"/>
      <c r="F45" s="37"/>
      <c r="G45" s="37"/>
      <c r="H45" s="37"/>
      <c r="I45" s="37"/>
      <c r="J45" s="37"/>
      <c r="K45" s="37"/>
      <c r="L45" s="37"/>
      <c r="M45" s="37"/>
      <c r="N45" s="37"/>
    </row>
    <row r="46" spans="1:14" ht="30" customHeight="1">
      <c r="A46" s="20"/>
      <c r="B46" s="20"/>
      <c r="C46" s="20"/>
      <c r="D46" s="20"/>
      <c r="E46" s="20"/>
      <c r="F46" s="20"/>
      <c r="G46" s="20"/>
      <c r="H46" s="20"/>
      <c r="I46" s="20"/>
      <c r="J46" s="20"/>
      <c r="K46" s="20"/>
      <c r="L46" s="20"/>
      <c r="M46" s="20"/>
      <c r="N46" s="20"/>
    </row>
  </sheetData>
  <sheetProtection/>
  <mergeCells count="24">
    <mergeCell ref="I8:J8"/>
    <mergeCell ref="B41:P41"/>
    <mergeCell ref="B42:P42"/>
    <mergeCell ref="B43:P43"/>
    <mergeCell ref="A8:A9"/>
    <mergeCell ref="C8:D8"/>
    <mergeCell ref="E8:F8"/>
    <mergeCell ref="O8:Q8"/>
    <mergeCell ref="K8:L8"/>
    <mergeCell ref="M8:N8"/>
    <mergeCell ref="B8:B9"/>
    <mergeCell ref="G8:H8"/>
    <mergeCell ref="B38:P38"/>
    <mergeCell ref="B39:P39"/>
    <mergeCell ref="B40:P40"/>
    <mergeCell ref="A7:Q7"/>
    <mergeCell ref="A5:Q5"/>
    <mergeCell ref="A6:Q6"/>
    <mergeCell ref="A1:Q1"/>
    <mergeCell ref="C4:Q4"/>
    <mergeCell ref="A4:B4"/>
    <mergeCell ref="A3:Q3"/>
    <mergeCell ref="A2:Q2"/>
    <mergeCell ref="B37:P37"/>
  </mergeCells>
  <conditionalFormatting sqref="B11">
    <cfRule type="containsBlanks" priority="93" dxfId="2">
      <formula>LEN(TRIM(B11))=0</formula>
    </cfRule>
  </conditionalFormatting>
  <conditionalFormatting sqref="Q11 Q13:Q17 Q19:Q21">
    <cfRule type="expression" priority="102" dxfId="1">
      <formula>NOT(EXACT($Q11,ბიუჯეტი!#REF!*ბიუჯეტი!#REF!*ბიუჯეტი!#REF!))</formula>
    </cfRule>
    <cfRule type="expression" priority="103" dxfId="0">
      <formula>EXACT($Q11,ბიუჯეტი!#REF!*ბიუჯეტი!#REF!*ბიუჯეტი!#REF!)</formula>
    </cfRule>
  </conditionalFormatting>
  <printOptions/>
  <pageMargins left="0.25" right="0.25" top="0.25" bottom="0.25" header="0" footer="0"/>
  <pageSetup fitToHeight="0" fitToWidth="1" horizontalDpi="600" verticalDpi="600" orientation="landscape" paperSize="9" scale="48" r:id="rId1"/>
  <rowBreaks count="2" manualBreakCount="2">
    <brk id="33" max="16" man="1"/>
    <brk id="46" max="19" man="1"/>
  </rowBreaks>
  <ignoredErrors>
    <ignoredError sqref="A19:A21 A23:A25 A27:A32" numberStoredAsText="1"/>
  </ignoredErrors>
</worksheet>
</file>

<file path=xl/worksheets/sheet3.xml><?xml version="1.0" encoding="utf-8"?>
<worksheet xmlns="http://schemas.openxmlformats.org/spreadsheetml/2006/main" xmlns:r="http://schemas.openxmlformats.org/officeDocument/2006/relationships">
  <dimension ref="A1:B5"/>
  <sheetViews>
    <sheetView zoomScalePageLayoutView="0" workbookViewId="0" topLeftCell="A1">
      <selection activeCell="B6" sqref="B6"/>
    </sheetView>
  </sheetViews>
  <sheetFormatPr defaultColWidth="9.140625" defaultRowHeight="15"/>
  <sheetData>
    <row r="1" spans="1:2" ht="15">
      <c r="A1">
        <v>1</v>
      </c>
      <c r="B1">
        <v>12</v>
      </c>
    </row>
    <row r="2" ht="15">
      <c r="B2">
        <v>18</v>
      </c>
    </row>
    <row r="3" ht="15">
      <c r="B3">
        <v>24</v>
      </c>
    </row>
    <row r="4" ht="15">
      <c r="B4">
        <v>30</v>
      </c>
    </row>
    <row r="5" ht="15">
      <c r="B5">
        <v>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275"/>
  <sheetViews>
    <sheetView zoomScalePageLayoutView="0" workbookViewId="0" topLeftCell="A1">
      <selection activeCell="D1" sqref="D1:D2"/>
    </sheetView>
  </sheetViews>
  <sheetFormatPr defaultColWidth="9.140625" defaultRowHeight="15"/>
  <cols>
    <col min="1" max="1" width="18.8515625" style="0" customWidth="1"/>
    <col min="2" max="2" width="15.8515625" style="0" bestFit="1" customWidth="1"/>
  </cols>
  <sheetData>
    <row r="1" spans="1:4" ht="15">
      <c r="A1" t="s">
        <v>17</v>
      </c>
      <c r="B1" t="s">
        <v>14</v>
      </c>
      <c r="C1" t="s">
        <v>20</v>
      </c>
      <c r="D1" t="s">
        <v>295</v>
      </c>
    </row>
    <row r="2" spans="1:4" ht="15">
      <c r="A2" t="s">
        <v>18</v>
      </c>
      <c r="B2" t="s">
        <v>15</v>
      </c>
      <c r="C2" t="s">
        <v>21</v>
      </c>
      <c r="D2" t="s">
        <v>296</v>
      </c>
    </row>
    <row r="3" spans="1:3" ht="15">
      <c r="A3" t="s">
        <v>19</v>
      </c>
      <c r="C3" t="s">
        <v>22</v>
      </c>
    </row>
    <row r="4" ht="15">
      <c r="C4" t="s">
        <v>23</v>
      </c>
    </row>
    <row r="5" ht="15">
      <c r="C5" t="s">
        <v>24</v>
      </c>
    </row>
    <row r="6" ht="15">
      <c r="C6" t="s">
        <v>25</v>
      </c>
    </row>
    <row r="7" ht="15">
      <c r="C7" t="s">
        <v>26</v>
      </c>
    </row>
    <row r="8" ht="15">
      <c r="C8" t="s">
        <v>27</v>
      </c>
    </row>
    <row r="9" ht="15">
      <c r="C9" t="s">
        <v>28</v>
      </c>
    </row>
    <row r="10" ht="15">
      <c r="C10" t="s">
        <v>29</v>
      </c>
    </row>
    <row r="11" ht="15">
      <c r="C11" t="s">
        <v>30</v>
      </c>
    </row>
    <row r="12" ht="15">
      <c r="C12" t="s">
        <v>31</v>
      </c>
    </row>
    <row r="13" ht="15">
      <c r="C13" t="s">
        <v>32</v>
      </c>
    </row>
    <row r="14" ht="15">
      <c r="C14" t="s">
        <v>33</v>
      </c>
    </row>
    <row r="15" ht="15">
      <c r="C15" t="s">
        <v>34</v>
      </c>
    </row>
    <row r="16" ht="15">
      <c r="C16" t="s">
        <v>35</v>
      </c>
    </row>
    <row r="17" ht="15">
      <c r="C17" t="s">
        <v>36</v>
      </c>
    </row>
    <row r="18" ht="15">
      <c r="C18" t="s">
        <v>37</v>
      </c>
    </row>
    <row r="19" ht="15">
      <c r="C19" t="s">
        <v>38</v>
      </c>
    </row>
    <row r="20" ht="15">
      <c r="C20" t="s">
        <v>39</v>
      </c>
    </row>
    <row r="21" ht="15">
      <c r="C21" t="s">
        <v>40</v>
      </c>
    </row>
    <row r="22" ht="15">
      <c r="C22" t="s">
        <v>41</v>
      </c>
    </row>
    <row r="23" ht="15">
      <c r="C23" t="s">
        <v>42</v>
      </c>
    </row>
    <row r="24" ht="15">
      <c r="C24" t="s">
        <v>43</v>
      </c>
    </row>
    <row r="25" ht="15">
      <c r="C25" t="s">
        <v>44</v>
      </c>
    </row>
    <row r="26" ht="15">
      <c r="C26" t="s">
        <v>45</v>
      </c>
    </row>
    <row r="27" ht="15">
      <c r="C27" t="s">
        <v>46</v>
      </c>
    </row>
    <row r="28" ht="15">
      <c r="C28" t="s">
        <v>47</v>
      </c>
    </row>
    <row r="29" ht="15">
      <c r="C29" t="s">
        <v>48</v>
      </c>
    </row>
    <row r="30" ht="15">
      <c r="C30" t="s">
        <v>49</v>
      </c>
    </row>
    <row r="31" ht="15">
      <c r="C31" t="s">
        <v>50</v>
      </c>
    </row>
    <row r="32" ht="15">
      <c r="C32" t="s">
        <v>51</v>
      </c>
    </row>
    <row r="33" ht="15">
      <c r="C33" t="s">
        <v>52</v>
      </c>
    </row>
    <row r="34" ht="15">
      <c r="C34" t="s">
        <v>53</v>
      </c>
    </row>
    <row r="35" ht="15">
      <c r="C35" t="s">
        <v>54</v>
      </c>
    </row>
    <row r="36" ht="15">
      <c r="C36" t="s">
        <v>55</v>
      </c>
    </row>
    <row r="37" ht="15">
      <c r="C37" t="s">
        <v>56</v>
      </c>
    </row>
    <row r="38" ht="15">
      <c r="C38" t="s">
        <v>57</v>
      </c>
    </row>
    <row r="39" ht="15">
      <c r="C39" t="s">
        <v>58</v>
      </c>
    </row>
    <row r="40" ht="15">
      <c r="C40" t="s">
        <v>59</v>
      </c>
    </row>
    <row r="41" ht="15">
      <c r="C41" t="s">
        <v>60</v>
      </c>
    </row>
    <row r="42" ht="15">
      <c r="C42" t="s">
        <v>61</v>
      </c>
    </row>
    <row r="43" ht="15">
      <c r="C43" t="s">
        <v>62</v>
      </c>
    </row>
    <row r="44" ht="15">
      <c r="C44" t="s">
        <v>63</v>
      </c>
    </row>
    <row r="45" ht="15">
      <c r="C45" t="s">
        <v>64</v>
      </c>
    </row>
    <row r="46" ht="15">
      <c r="C46" t="s">
        <v>65</v>
      </c>
    </row>
    <row r="47" ht="15">
      <c r="C47" t="s">
        <v>66</v>
      </c>
    </row>
    <row r="48" ht="15">
      <c r="C48" t="s">
        <v>67</v>
      </c>
    </row>
    <row r="49" ht="15">
      <c r="C49" t="s">
        <v>68</v>
      </c>
    </row>
    <row r="50" ht="15">
      <c r="C50" t="s">
        <v>69</v>
      </c>
    </row>
    <row r="51" ht="15">
      <c r="C51" t="s">
        <v>70</v>
      </c>
    </row>
    <row r="52" ht="15">
      <c r="C52" t="s">
        <v>71</v>
      </c>
    </row>
    <row r="53" ht="15">
      <c r="C53" t="s">
        <v>72</v>
      </c>
    </row>
    <row r="54" ht="15">
      <c r="C54" t="s">
        <v>73</v>
      </c>
    </row>
    <row r="55" ht="15">
      <c r="C55" t="s">
        <v>74</v>
      </c>
    </row>
    <row r="56" ht="15">
      <c r="C56" t="s">
        <v>75</v>
      </c>
    </row>
    <row r="57" ht="15">
      <c r="C57" t="s">
        <v>76</v>
      </c>
    </row>
    <row r="58" ht="15">
      <c r="C58" t="s">
        <v>77</v>
      </c>
    </row>
    <row r="59" ht="15">
      <c r="C59" t="s">
        <v>78</v>
      </c>
    </row>
    <row r="60" ht="15">
      <c r="C60" t="s">
        <v>79</v>
      </c>
    </row>
    <row r="61" ht="15">
      <c r="C61" t="s">
        <v>80</v>
      </c>
    </row>
    <row r="62" ht="15">
      <c r="C62" t="s">
        <v>81</v>
      </c>
    </row>
    <row r="63" ht="15">
      <c r="C63" t="s">
        <v>82</v>
      </c>
    </row>
    <row r="64" ht="15">
      <c r="C64" t="s">
        <v>83</v>
      </c>
    </row>
    <row r="65" ht="15">
      <c r="C65" t="s">
        <v>84</v>
      </c>
    </row>
    <row r="66" ht="15">
      <c r="C66" t="s">
        <v>85</v>
      </c>
    </row>
    <row r="67" ht="15">
      <c r="C67" t="s">
        <v>86</v>
      </c>
    </row>
    <row r="68" ht="15">
      <c r="C68" t="s">
        <v>87</v>
      </c>
    </row>
    <row r="69" ht="15">
      <c r="C69" t="s">
        <v>88</v>
      </c>
    </row>
    <row r="70" ht="15">
      <c r="C70" t="s">
        <v>89</v>
      </c>
    </row>
    <row r="71" ht="15">
      <c r="C71" t="s">
        <v>90</v>
      </c>
    </row>
    <row r="72" ht="15">
      <c r="C72" t="s">
        <v>91</v>
      </c>
    </row>
    <row r="73" ht="15">
      <c r="C73" t="s">
        <v>92</v>
      </c>
    </row>
    <row r="74" ht="15">
      <c r="C74" t="s">
        <v>93</v>
      </c>
    </row>
    <row r="75" ht="15">
      <c r="C75" t="s">
        <v>94</v>
      </c>
    </row>
    <row r="76" ht="15">
      <c r="C76" t="s">
        <v>95</v>
      </c>
    </row>
    <row r="77" ht="15">
      <c r="C77" t="s">
        <v>96</v>
      </c>
    </row>
    <row r="78" ht="15">
      <c r="C78" t="s">
        <v>97</v>
      </c>
    </row>
    <row r="79" ht="15">
      <c r="C79" t="s">
        <v>98</v>
      </c>
    </row>
    <row r="80" ht="15">
      <c r="C80" t="s">
        <v>99</v>
      </c>
    </row>
    <row r="81" ht="15">
      <c r="C81" t="s">
        <v>100</v>
      </c>
    </row>
    <row r="82" ht="15">
      <c r="C82" t="s">
        <v>101</v>
      </c>
    </row>
    <row r="83" ht="15">
      <c r="C83" t="s">
        <v>102</v>
      </c>
    </row>
    <row r="84" ht="15">
      <c r="C84" t="s">
        <v>103</v>
      </c>
    </row>
    <row r="85" ht="15">
      <c r="C85" t="s">
        <v>104</v>
      </c>
    </row>
    <row r="86" ht="15">
      <c r="C86" t="s">
        <v>105</v>
      </c>
    </row>
    <row r="87" ht="15">
      <c r="C87" t="s">
        <v>106</v>
      </c>
    </row>
    <row r="88" ht="15">
      <c r="C88" t="s">
        <v>107</v>
      </c>
    </row>
    <row r="89" ht="15">
      <c r="C89" t="s">
        <v>108</v>
      </c>
    </row>
    <row r="90" ht="15">
      <c r="C90" t="s">
        <v>109</v>
      </c>
    </row>
    <row r="91" ht="15">
      <c r="C91" t="s">
        <v>110</v>
      </c>
    </row>
    <row r="92" ht="15">
      <c r="C92" t="s">
        <v>111</v>
      </c>
    </row>
    <row r="93" ht="15">
      <c r="C93" t="s">
        <v>112</v>
      </c>
    </row>
    <row r="94" ht="15">
      <c r="C94" t="s">
        <v>113</v>
      </c>
    </row>
    <row r="95" ht="15">
      <c r="C95" t="s">
        <v>114</v>
      </c>
    </row>
    <row r="96" ht="15">
      <c r="C96" t="s">
        <v>115</v>
      </c>
    </row>
    <row r="97" ht="15">
      <c r="C97" t="s">
        <v>116</v>
      </c>
    </row>
    <row r="98" ht="15">
      <c r="C98" t="s">
        <v>117</v>
      </c>
    </row>
    <row r="99" ht="15">
      <c r="C99" t="s">
        <v>118</v>
      </c>
    </row>
    <row r="100" ht="15">
      <c r="C100" t="s">
        <v>119</v>
      </c>
    </row>
    <row r="101" ht="15">
      <c r="C101" t="s">
        <v>120</v>
      </c>
    </row>
    <row r="102" ht="15">
      <c r="C102" t="s">
        <v>121</v>
      </c>
    </row>
    <row r="103" ht="15">
      <c r="C103" t="s">
        <v>122</v>
      </c>
    </row>
    <row r="104" ht="15">
      <c r="C104" t="s">
        <v>123</v>
      </c>
    </row>
    <row r="105" ht="15">
      <c r="C105" t="s">
        <v>124</v>
      </c>
    </row>
    <row r="106" ht="15">
      <c r="C106" t="s">
        <v>125</v>
      </c>
    </row>
    <row r="107" ht="15">
      <c r="C107" t="s">
        <v>126</v>
      </c>
    </row>
    <row r="108" ht="15">
      <c r="C108" t="s">
        <v>127</v>
      </c>
    </row>
    <row r="109" ht="15">
      <c r="C109" t="s">
        <v>128</v>
      </c>
    </row>
    <row r="110" ht="15">
      <c r="C110" t="s">
        <v>129</v>
      </c>
    </row>
    <row r="111" ht="15">
      <c r="C111" t="s">
        <v>130</v>
      </c>
    </row>
    <row r="112" ht="15">
      <c r="C112" t="s">
        <v>131</v>
      </c>
    </row>
    <row r="113" ht="15">
      <c r="C113" t="s">
        <v>132</v>
      </c>
    </row>
    <row r="114" ht="15">
      <c r="C114" t="s">
        <v>133</v>
      </c>
    </row>
    <row r="115" ht="15">
      <c r="C115" t="s">
        <v>134</v>
      </c>
    </row>
    <row r="116" ht="15">
      <c r="C116" t="s">
        <v>135</v>
      </c>
    </row>
    <row r="117" ht="15">
      <c r="C117" t="s">
        <v>136</v>
      </c>
    </row>
    <row r="118" ht="15">
      <c r="C118" t="s">
        <v>137</v>
      </c>
    </row>
    <row r="119" ht="15">
      <c r="C119" t="s">
        <v>138</v>
      </c>
    </row>
    <row r="120" ht="15">
      <c r="C120" t="s">
        <v>139</v>
      </c>
    </row>
    <row r="121" ht="15">
      <c r="C121" t="s">
        <v>140</v>
      </c>
    </row>
    <row r="122" ht="15">
      <c r="C122" t="s">
        <v>141</v>
      </c>
    </row>
    <row r="123" ht="15">
      <c r="C123" t="s">
        <v>142</v>
      </c>
    </row>
    <row r="124" ht="15">
      <c r="C124" t="s">
        <v>143</v>
      </c>
    </row>
    <row r="125" ht="15">
      <c r="C125" t="s">
        <v>144</v>
      </c>
    </row>
    <row r="126" ht="15">
      <c r="C126" t="s">
        <v>145</v>
      </c>
    </row>
    <row r="127" ht="15">
      <c r="C127" t="s">
        <v>146</v>
      </c>
    </row>
    <row r="128" ht="15">
      <c r="C128" t="s">
        <v>147</v>
      </c>
    </row>
    <row r="129" ht="15">
      <c r="C129" t="s">
        <v>148</v>
      </c>
    </row>
    <row r="130" ht="15">
      <c r="C130" t="s">
        <v>149</v>
      </c>
    </row>
    <row r="131" ht="15">
      <c r="C131" t="s">
        <v>150</v>
      </c>
    </row>
    <row r="132" ht="15">
      <c r="C132" t="s">
        <v>151</v>
      </c>
    </row>
    <row r="133" ht="15">
      <c r="C133" t="s">
        <v>152</v>
      </c>
    </row>
    <row r="134" ht="15">
      <c r="C134" t="s">
        <v>153</v>
      </c>
    </row>
    <row r="135" ht="15">
      <c r="C135" t="s">
        <v>154</v>
      </c>
    </row>
    <row r="136" ht="15">
      <c r="C136" t="s">
        <v>155</v>
      </c>
    </row>
    <row r="137" ht="15">
      <c r="C137" t="s">
        <v>156</v>
      </c>
    </row>
    <row r="138" ht="15">
      <c r="C138" t="s">
        <v>157</v>
      </c>
    </row>
    <row r="139" ht="15">
      <c r="C139" t="s">
        <v>158</v>
      </c>
    </row>
    <row r="140" ht="15">
      <c r="C140" t="s">
        <v>159</v>
      </c>
    </row>
    <row r="141" ht="15">
      <c r="C141" t="s">
        <v>160</v>
      </c>
    </row>
    <row r="142" ht="15">
      <c r="C142" t="s">
        <v>161</v>
      </c>
    </row>
    <row r="143" ht="15">
      <c r="C143" t="s">
        <v>162</v>
      </c>
    </row>
    <row r="144" ht="15">
      <c r="C144" t="s">
        <v>163</v>
      </c>
    </row>
    <row r="145" ht="15">
      <c r="C145" t="s">
        <v>164</v>
      </c>
    </row>
    <row r="146" ht="15">
      <c r="C146" t="s">
        <v>165</v>
      </c>
    </row>
    <row r="147" ht="15">
      <c r="C147" t="s">
        <v>166</v>
      </c>
    </row>
    <row r="148" ht="15">
      <c r="C148" t="s">
        <v>167</v>
      </c>
    </row>
    <row r="149" ht="15">
      <c r="C149" t="s">
        <v>168</v>
      </c>
    </row>
    <row r="150" ht="15">
      <c r="C150" t="s">
        <v>169</v>
      </c>
    </row>
    <row r="151" ht="15">
      <c r="C151" t="s">
        <v>170</v>
      </c>
    </row>
    <row r="152" ht="15">
      <c r="C152" t="s">
        <v>171</v>
      </c>
    </row>
    <row r="153" ht="15">
      <c r="C153" t="s">
        <v>172</v>
      </c>
    </row>
    <row r="154" ht="15">
      <c r="C154" t="s">
        <v>173</v>
      </c>
    </row>
    <row r="155" ht="15">
      <c r="C155" t="s">
        <v>174</v>
      </c>
    </row>
    <row r="156" ht="15">
      <c r="C156" t="s">
        <v>175</v>
      </c>
    </row>
    <row r="157" ht="15">
      <c r="C157" t="s">
        <v>176</v>
      </c>
    </row>
    <row r="158" ht="15">
      <c r="C158" t="s">
        <v>177</v>
      </c>
    </row>
    <row r="159" ht="15">
      <c r="C159" t="s">
        <v>178</v>
      </c>
    </row>
    <row r="160" ht="15">
      <c r="C160" t="s">
        <v>179</v>
      </c>
    </row>
    <row r="161" ht="15">
      <c r="C161" t="s">
        <v>180</v>
      </c>
    </row>
    <row r="162" ht="15">
      <c r="C162" t="s">
        <v>181</v>
      </c>
    </row>
    <row r="163" ht="15">
      <c r="C163" t="s">
        <v>182</v>
      </c>
    </row>
    <row r="164" ht="15">
      <c r="C164" t="s">
        <v>183</v>
      </c>
    </row>
    <row r="165" ht="15">
      <c r="C165" t="s">
        <v>184</v>
      </c>
    </row>
    <row r="166" ht="15">
      <c r="C166" t="s">
        <v>185</v>
      </c>
    </row>
    <row r="167" ht="15">
      <c r="C167" t="s">
        <v>186</v>
      </c>
    </row>
    <row r="168" ht="15">
      <c r="C168" t="s">
        <v>187</v>
      </c>
    </row>
    <row r="169" ht="15">
      <c r="C169" t="s">
        <v>188</v>
      </c>
    </row>
    <row r="170" ht="15">
      <c r="C170" t="s">
        <v>189</v>
      </c>
    </row>
    <row r="171" ht="15">
      <c r="C171" t="s">
        <v>190</v>
      </c>
    </row>
    <row r="172" ht="15">
      <c r="C172" t="s">
        <v>191</v>
      </c>
    </row>
    <row r="173" ht="15">
      <c r="C173" t="s">
        <v>192</v>
      </c>
    </row>
    <row r="174" ht="15">
      <c r="C174" t="s">
        <v>193</v>
      </c>
    </row>
    <row r="175" ht="15">
      <c r="C175" t="s">
        <v>194</v>
      </c>
    </row>
    <row r="176" ht="15">
      <c r="C176" t="s">
        <v>195</v>
      </c>
    </row>
    <row r="177" ht="15">
      <c r="C177" t="s">
        <v>196</v>
      </c>
    </row>
    <row r="178" ht="15">
      <c r="C178" t="s">
        <v>197</v>
      </c>
    </row>
    <row r="179" ht="15">
      <c r="C179" t="s">
        <v>198</v>
      </c>
    </row>
    <row r="180" ht="15">
      <c r="C180" t="s">
        <v>199</v>
      </c>
    </row>
    <row r="181" ht="15">
      <c r="C181" t="s">
        <v>200</v>
      </c>
    </row>
    <row r="182" ht="15">
      <c r="C182" t="s">
        <v>201</v>
      </c>
    </row>
    <row r="183" ht="15">
      <c r="C183" t="s">
        <v>202</v>
      </c>
    </row>
    <row r="184" ht="15">
      <c r="C184" t="s">
        <v>203</v>
      </c>
    </row>
    <row r="185" ht="15">
      <c r="C185" t="s">
        <v>204</v>
      </c>
    </row>
    <row r="186" ht="15">
      <c r="C186" t="s">
        <v>205</v>
      </c>
    </row>
    <row r="187" ht="15">
      <c r="C187" t="s">
        <v>206</v>
      </c>
    </row>
    <row r="188" ht="15">
      <c r="C188" t="s">
        <v>207</v>
      </c>
    </row>
    <row r="189" ht="15">
      <c r="C189" t="s">
        <v>208</v>
      </c>
    </row>
    <row r="190" ht="15">
      <c r="C190" t="s">
        <v>209</v>
      </c>
    </row>
    <row r="191" ht="15">
      <c r="C191" t="s">
        <v>210</v>
      </c>
    </row>
    <row r="192" ht="15">
      <c r="C192" t="s">
        <v>211</v>
      </c>
    </row>
    <row r="193" ht="15">
      <c r="C193" t="s">
        <v>212</v>
      </c>
    </row>
    <row r="194" ht="15">
      <c r="C194" t="s">
        <v>213</v>
      </c>
    </row>
    <row r="195" ht="15">
      <c r="C195" t="s">
        <v>214</v>
      </c>
    </row>
    <row r="196" ht="15">
      <c r="C196" t="s">
        <v>215</v>
      </c>
    </row>
    <row r="197" ht="15">
      <c r="C197" t="s">
        <v>216</v>
      </c>
    </row>
    <row r="198" ht="15">
      <c r="C198" t="s">
        <v>217</v>
      </c>
    </row>
    <row r="199" ht="15">
      <c r="C199" t="s">
        <v>218</v>
      </c>
    </row>
    <row r="200" ht="15">
      <c r="C200" t="s">
        <v>219</v>
      </c>
    </row>
    <row r="201" ht="15">
      <c r="C201" t="s">
        <v>220</v>
      </c>
    </row>
    <row r="202" ht="15">
      <c r="C202" t="s">
        <v>221</v>
      </c>
    </row>
    <row r="203" ht="15">
      <c r="C203" t="s">
        <v>222</v>
      </c>
    </row>
    <row r="204" ht="15">
      <c r="C204" t="s">
        <v>223</v>
      </c>
    </row>
    <row r="205" ht="15">
      <c r="C205" t="s">
        <v>224</v>
      </c>
    </row>
    <row r="206" ht="15">
      <c r="C206" t="s">
        <v>225</v>
      </c>
    </row>
    <row r="207" ht="15">
      <c r="C207" t="s">
        <v>226</v>
      </c>
    </row>
    <row r="208" ht="15">
      <c r="C208" t="s">
        <v>227</v>
      </c>
    </row>
    <row r="209" ht="15">
      <c r="C209" t="s">
        <v>228</v>
      </c>
    </row>
    <row r="210" ht="15">
      <c r="C210" t="s">
        <v>229</v>
      </c>
    </row>
    <row r="211" ht="15">
      <c r="C211" t="s">
        <v>230</v>
      </c>
    </row>
    <row r="212" ht="15">
      <c r="C212" t="s">
        <v>231</v>
      </c>
    </row>
    <row r="213" ht="15">
      <c r="C213" t="s">
        <v>232</v>
      </c>
    </row>
    <row r="214" ht="15">
      <c r="C214" t="s">
        <v>233</v>
      </c>
    </row>
    <row r="215" ht="15">
      <c r="C215" t="s">
        <v>234</v>
      </c>
    </row>
    <row r="216" ht="15">
      <c r="C216" t="s">
        <v>235</v>
      </c>
    </row>
    <row r="217" ht="15">
      <c r="C217" t="s">
        <v>236</v>
      </c>
    </row>
    <row r="218" ht="15">
      <c r="C218" t="s">
        <v>237</v>
      </c>
    </row>
    <row r="219" ht="15">
      <c r="C219" t="s">
        <v>238</v>
      </c>
    </row>
    <row r="220" ht="15">
      <c r="C220" t="s">
        <v>239</v>
      </c>
    </row>
    <row r="221" ht="15">
      <c r="C221" t="s">
        <v>240</v>
      </c>
    </row>
    <row r="222" ht="15">
      <c r="C222" t="s">
        <v>241</v>
      </c>
    </row>
    <row r="223" ht="15">
      <c r="C223" t="s">
        <v>242</v>
      </c>
    </row>
    <row r="224" ht="15">
      <c r="C224" t="s">
        <v>243</v>
      </c>
    </row>
    <row r="225" ht="15">
      <c r="C225" t="s">
        <v>244</v>
      </c>
    </row>
    <row r="226" ht="15">
      <c r="C226" t="s">
        <v>245</v>
      </c>
    </row>
    <row r="227" ht="15">
      <c r="C227" t="s">
        <v>246</v>
      </c>
    </row>
    <row r="228" ht="15">
      <c r="C228" t="s">
        <v>247</v>
      </c>
    </row>
    <row r="229" ht="15">
      <c r="C229" t="s">
        <v>248</v>
      </c>
    </row>
    <row r="230" ht="15">
      <c r="C230" t="s">
        <v>249</v>
      </c>
    </row>
    <row r="231" ht="15">
      <c r="C231" t="s">
        <v>250</v>
      </c>
    </row>
    <row r="232" ht="15">
      <c r="C232" t="s">
        <v>251</v>
      </c>
    </row>
    <row r="233" ht="15">
      <c r="C233" t="s">
        <v>252</v>
      </c>
    </row>
    <row r="234" ht="15">
      <c r="C234" t="s">
        <v>253</v>
      </c>
    </row>
    <row r="235" ht="15">
      <c r="C235" t="s">
        <v>254</v>
      </c>
    </row>
    <row r="236" ht="15">
      <c r="C236" t="s">
        <v>255</v>
      </c>
    </row>
    <row r="237" ht="15">
      <c r="C237" t="s">
        <v>256</v>
      </c>
    </row>
    <row r="238" ht="15">
      <c r="C238" t="s">
        <v>257</v>
      </c>
    </row>
    <row r="239" ht="15">
      <c r="C239" t="s">
        <v>258</v>
      </c>
    </row>
    <row r="240" ht="15">
      <c r="C240" t="s">
        <v>259</v>
      </c>
    </row>
    <row r="241" ht="15">
      <c r="C241" t="s">
        <v>260</v>
      </c>
    </row>
    <row r="242" ht="15">
      <c r="C242" t="s">
        <v>261</v>
      </c>
    </row>
    <row r="243" ht="15">
      <c r="C243" t="s">
        <v>262</v>
      </c>
    </row>
    <row r="244" ht="15">
      <c r="C244" t="s">
        <v>263</v>
      </c>
    </row>
    <row r="245" ht="15">
      <c r="C245" t="s">
        <v>264</v>
      </c>
    </row>
    <row r="246" ht="15">
      <c r="C246" t="s">
        <v>265</v>
      </c>
    </row>
    <row r="247" ht="15">
      <c r="C247" t="s">
        <v>266</v>
      </c>
    </row>
    <row r="248" ht="15">
      <c r="C248" t="s">
        <v>267</v>
      </c>
    </row>
    <row r="249" ht="15">
      <c r="C249" t="s">
        <v>268</v>
      </c>
    </row>
    <row r="250" ht="15">
      <c r="C250" t="s">
        <v>269</v>
      </c>
    </row>
    <row r="251" ht="15">
      <c r="C251" t="s">
        <v>270</v>
      </c>
    </row>
    <row r="252" ht="15">
      <c r="C252" t="s">
        <v>271</v>
      </c>
    </row>
    <row r="253" ht="15">
      <c r="C253" t="s">
        <v>272</v>
      </c>
    </row>
    <row r="254" ht="15">
      <c r="C254" t="s">
        <v>273</v>
      </c>
    </row>
    <row r="255" ht="15">
      <c r="C255" t="s">
        <v>274</v>
      </c>
    </row>
    <row r="256" ht="15">
      <c r="C256" t="s">
        <v>275</v>
      </c>
    </row>
    <row r="257" ht="15">
      <c r="C257" t="s">
        <v>276</v>
      </c>
    </row>
    <row r="258" ht="15">
      <c r="C258" t="s">
        <v>277</v>
      </c>
    </row>
    <row r="259" ht="15">
      <c r="C259" t="s">
        <v>278</v>
      </c>
    </row>
    <row r="260" ht="15">
      <c r="C260" t="s">
        <v>279</v>
      </c>
    </row>
    <row r="261" ht="15">
      <c r="C261" t="s">
        <v>280</v>
      </c>
    </row>
    <row r="262" ht="15">
      <c r="C262" t="s">
        <v>281</v>
      </c>
    </row>
    <row r="263" ht="15">
      <c r="C263" t="s">
        <v>282</v>
      </c>
    </row>
    <row r="264" ht="15">
      <c r="C264" t="s">
        <v>283</v>
      </c>
    </row>
    <row r="265" ht="15">
      <c r="C265" t="s">
        <v>284</v>
      </c>
    </row>
    <row r="266" ht="15">
      <c r="C266" t="s">
        <v>285</v>
      </c>
    </row>
    <row r="267" ht="15">
      <c r="C267" t="s">
        <v>286</v>
      </c>
    </row>
    <row r="268" ht="15">
      <c r="C268" t="s">
        <v>287</v>
      </c>
    </row>
    <row r="269" ht="15">
      <c r="C269" t="s">
        <v>288</v>
      </c>
    </row>
    <row r="270" ht="15">
      <c r="C270" t="s">
        <v>289</v>
      </c>
    </row>
    <row r="271" ht="15">
      <c r="C271" t="s">
        <v>290</v>
      </c>
    </row>
    <row r="272" ht="15">
      <c r="C272" t="s">
        <v>291</v>
      </c>
    </row>
    <row r="273" ht="15">
      <c r="C273" t="s">
        <v>292</v>
      </c>
    </row>
    <row r="274" ht="15">
      <c r="C274" t="s">
        <v>293</v>
      </c>
    </row>
    <row r="275" ht="15">
      <c r="C275" t="s">
        <v>294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RePack by Diakov</dc:creator>
  <cp:keywords/>
  <dc:description/>
  <cp:lastModifiedBy>Giorgi Bagashvili</cp:lastModifiedBy>
  <cp:lastPrinted>2017-03-09T10:14:43Z</cp:lastPrinted>
  <dcterms:created xsi:type="dcterms:W3CDTF">2015-02-06T06:58:34Z</dcterms:created>
  <dcterms:modified xsi:type="dcterms:W3CDTF">2017-03-09T10:22:02Z</dcterms:modified>
  <cp:category/>
  <cp:version/>
  <cp:contentType/>
  <cp:contentStatus/>
</cp:coreProperties>
</file>