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ebutliashvili\Desktop\New folder\"/>
    </mc:Choice>
  </mc:AlternateContent>
  <bookViews>
    <workbookView xWindow="0" yWindow="0" windowWidth="20490" windowHeight="7020" firstSheet="1" activeTab="2"/>
  </bookViews>
  <sheets>
    <sheet name="1" sheetId="5" state="hidden" r:id="rId1"/>
    <sheet name="ბიუჯეტი" sheetId="3" r:id="rId2"/>
    <sheet name="ბიუჯეტის დასაბუთება" sheetId="16" r:id="rId3"/>
    <sheet name="Sheet2" sheetId="15" state="hidden" r:id="rId4"/>
    <sheet name="Sheet3" sheetId="13" state="hidden" r:id="rId5"/>
    <sheet name="Sheet1" sheetId="11" state="hidden" r:id="rId6"/>
    <sheet name="Data" sheetId="7" state="hidden" r:id="rId7"/>
  </sheets>
  <definedNames>
    <definedName name="Directions">Data!$C$1:$C$275</definedName>
    <definedName name="Month">Data!$A$1:$A$3</definedName>
    <definedName name="orgtypes">Data!$B$1:$B$2</definedName>
    <definedName name="_xlnm.Print_Area" localSheetId="1">ბიუჯეტი!$A$1:$I$51</definedName>
    <definedName name="_xlnm.Print_Area" localSheetId="2">'ბიუჯეტის დასაბუთება'!$A$3:$F$33</definedName>
    <definedName name="YesNo">Data!$D$1:$D$2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3" l="1"/>
  <c r="B3" i="16" l="1"/>
  <c r="I28" i="3" l="1"/>
  <c r="I27" i="3"/>
  <c r="I26" i="3"/>
  <c r="I25" i="3"/>
  <c r="I24" i="3"/>
  <c r="H23" i="3"/>
  <c r="G23" i="3"/>
  <c r="I23" i="3" l="1"/>
  <c r="B4" i="16"/>
  <c r="B9" i="16"/>
  <c r="B10" i="16"/>
  <c r="B11" i="16"/>
  <c r="B12" i="16"/>
  <c r="B13" i="16"/>
  <c r="B14" i="16"/>
  <c r="B15" i="16"/>
  <c r="B16" i="16"/>
  <c r="B17" i="16"/>
  <c r="B8" i="16"/>
  <c r="D7" i="16"/>
  <c r="I13" i="3"/>
  <c r="E8" i="16" s="1"/>
  <c r="I14" i="3"/>
  <c r="E9" i="16" s="1"/>
  <c r="I15" i="3"/>
  <c r="E10" i="16" s="1"/>
  <c r="I16" i="3"/>
  <c r="E11" i="16" s="1"/>
  <c r="I17" i="3"/>
  <c r="E12" i="16" s="1"/>
  <c r="I18" i="3"/>
  <c r="E13" i="16" s="1"/>
  <c r="I19" i="3"/>
  <c r="E14" i="16" s="1"/>
  <c r="I20" i="3"/>
  <c r="E15" i="16" s="1"/>
  <c r="I21" i="3"/>
  <c r="E16" i="16" s="1"/>
  <c r="I22" i="3"/>
  <c r="E17" i="16" s="1"/>
  <c r="I32" i="3"/>
  <c r="E22" i="16" s="1"/>
  <c r="E23" i="16"/>
  <c r="I34" i="3"/>
  <c r="E24" i="16" s="1"/>
  <c r="I35" i="3"/>
  <c r="E25" i="16" s="1"/>
  <c r="I36" i="3"/>
  <c r="E26" i="16" s="1"/>
  <c r="D8" i="16"/>
  <c r="D9" i="16"/>
  <c r="D10" i="16"/>
  <c r="D11" i="16"/>
  <c r="D12" i="16"/>
  <c r="D13" i="16"/>
  <c r="D14" i="16"/>
  <c r="D15" i="16"/>
  <c r="D16" i="16"/>
  <c r="D17" i="16"/>
  <c r="D22" i="16"/>
  <c r="D23" i="16"/>
  <c r="D24" i="16"/>
  <c r="D25" i="16"/>
  <c r="D26" i="16"/>
  <c r="C11" i="16"/>
  <c r="C12" i="16"/>
  <c r="C13" i="16"/>
  <c r="C14" i="16"/>
  <c r="C15" i="16"/>
  <c r="C16" i="16"/>
  <c r="C17" i="16"/>
  <c r="C22" i="16"/>
  <c r="C23" i="16"/>
  <c r="C24" i="16"/>
  <c r="C25" i="16"/>
  <c r="C26" i="16"/>
  <c r="C8" i="16"/>
  <c r="C9" i="16"/>
  <c r="C10" i="16"/>
  <c r="A9" i="5"/>
  <c r="A8" i="5"/>
  <c r="A6" i="5"/>
  <c r="A5" i="5"/>
  <c r="A4" i="5"/>
  <c r="D18" i="16" l="1"/>
  <c r="I12" i="3"/>
  <c r="E7" i="16" s="1"/>
  <c r="E18" i="16"/>
  <c r="I37" i="3"/>
  <c r="C7" i="16"/>
  <c r="I31" i="3"/>
  <c r="D20" i="16" l="1"/>
  <c r="C18" i="16"/>
  <c r="E20" i="16" l="1"/>
  <c r="C20" i="16"/>
  <c r="D29" i="16"/>
  <c r="C29" i="16"/>
  <c r="E29" i="16" l="1"/>
</calcChain>
</file>

<file path=xl/sharedStrings.xml><?xml version="1.0" encoding="utf-8"?>
<sst xmlns="http://schemas.openxmlformats.org/spreadsheetml/2006/main" count="458" uniqueCount="408">
  <si>
    <t>პროექტში მონაწილე ძირითადი პერსონალი (გვარი, სახელი)</t>
  </si>
  <si>
    <t>როლი პროექტში</t>
  </si>
  <si>
    <t>მათ შორის:</t>
  </si>
  <si>
    <t>წამყვანი ორგანიზაციის სახელწოდება</t>
  </si>
  <si>
    <t>ორგანიზაციის იურიდიული სტატუსი</t>
  </si>
  <si>
    <t>წამყვანი ორგანიზაციის ხელმძღვანელის გვარი, სახელი</t>
  </si>
  <si>
    <t>ხელმოწერა</t>
  </si>
  <si>
    <t>ბეჭედი:</t>
  </si>
  <si>
    <t>თანამონაწილე ორგანიზაციის სახელწოდება</t>
  </si>
  <si>
    <t>თანამონაწილე ორგანიზაციის ხელმძღვანელის გვარი, სახელი</t>
  </si>
  <si>
    <r>
      <t xml:space="preserve">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ერთობლივი კონკურსი
პროექტის წარმომდგენი იურიდიული და ფიზიკური პირების ერთობლივი
</t>
    </r>
    <r>
      <rPr>
        <b/>
        <sz val="10"/>
        <color theme="1"/>
        <rFont val="Calibri"/>
        <family val="2"/>
        <charset val="1"/>
        <scheme val="minor"/>
      </rPr>
      <t>გ ა ნ ც ხ ა დ ე ბ ა</t>
    </r>
  </si>
  <si>
    <t>წარმოგიდგენთ რა ინფორმაციას საკონკურსო პროექტის შესახებ, ვადასტურებთ, რომ გავეცანით "მიზნობრივი კვლევებისა და განვითარების ინიციატივების პროგრამის ფარგლებში გამოცხადებული კონკურსისათვის სახელმწიფო სამეცნიერო გრანტების შესახებ" საქართველოს მთავრობის 2011 წლის 16 თებერვლის #86 დადგენილებას, აგრეთვე სსიპ შოთა რუსთაველის ეროვნული სამეცნიერო ფონდის გენერალური დირექტორის ბრძანებას და ჩვენი ხელმოწერით ვაცხადებთ თანხმობას კონკურსის პირობებზე. ასევე ვადასტურებთ, რომ ჩვენ მიერ ფონდის ელექტრონულ სისტემაში ატვირთული და ელ. ფოსტით გამოგზავნილი განაცხადის ინფორმაცია ზუსტია და არ შეიცავს ყალბ მონაცემებს. ამასთან, წამყვანი და თანამონაწილე ორგანიზაციების ხელმძღვანელები ვადასტურებთ პროექტის განხორციელებისათვის საჭირო მატერიალურ-ტექნიკური ბაზის არსებობას. ვეთანხმებით, რომ ფონდი უფლებამოსილია, ნებისმიერ დროს გადაამოწმოს მოწოდებული ინფორმაციის სიზუსტე და რაიმე სიყალბის აღმოჩენის შემთხვევაში მოხსნას წარმოდგენილი პროექტი კონკურსიდან. გთხოვთ, დაარეგისტრიროთ ჩვენი პროექტი 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 კონკურსში.</t>
  </si>
  <si>
    <r>
      <t>5. პროექტის წარმომდგენი</t>
    </r>
    <r>
      <rPr>
        <b/>
        <sz val="10"/>
        <color theme="1"/>
        <rFont val="Calibri"/>
        <family val="2"/>
        <scheme val="minor"/>
      </rPr>
      <t>:</t>
    </r>
  </si>
  <si>
    <t>წამყვანი</t>
  </si>
  <si>
    <t>თანამონაწილე</t>
  </si>
  <si>
    <t>ორგანიზაციის ტიპი
(წამყვანი/ თანამონაწილე)</t>
  </si>
  <si>
    <t>12 თვე</t>
  </si>
  <si>
    <t>18 თვე</t>
  </si>
  <si>
    <t>24 თვე</t>
  </si>
  <si>
    <t>1 - 1 - საქართველოს ისტორია, საქართველოს ისტორიის წყაროთმცოდნეობა და ისტორიოგრაფია</t>
  </si>
  <si>
    <t>1 - 2 - ქართული ლიტერატურა</t>
  </si>
  <si>
    <t>1 - 3 - ენათმეცნიერება (ქართველური ენები)</t>
  </si>
  <si>
    <t>1 - 4 - ქართული ხელოვნებათმცოდნეობა</t>
  </si>
  <si>
    <t>1 - 5 - საქართველოს ეთნოლოგია</t>
  </si>
  <si>
    <t>1 - 6 - საქართველოს ისტორიული გეოგრაფია და არქეოლოგია</t>
  </si>
  <si>
    <t>1 - 304 - ქართველოლოგია - სხვა</t>
  </si>
  <si>
    <t>1 - 315 - ქართული ენის კორპუსი</t>
  </si>
  <si>
    <t>2 - 7 - წყაროთმცოდნეობა და ისტორიოგრაფია</t>
  </si>
  <si>
    <t>2 - 8 - ძველი მსოფლიო ისტორია</t>
  </si>
  <si>
    <t>2 - 9 - შუა საუკუნეების ისტორია</t>
  </si>
  <si>
    <t>2 - 10 - ახალი და უახლესი ისტორია</t>
  </si>
  <si>
    <t>2 - 11 - არქეოლოგია</t>
  </si>
  <si>
    <t>2 - 12 - ლიტერატურათმცოდნეობა</t>
  </si>
  <si>
    <t>2 - 13 - ენათმეცნიერება (ლინგვისტიკა)</t>
  </si>
  <si>
    <t>2 - 14 - კლასიკური ფილოლოგია</t>
  </si>
  <si>
    <t>2 - 15 - ბიზანტინისტიკა, ნეოგრეცისტიკა</t>
  </si>
  <si>
    <t>2 - 16 - ევროპისმცოდნეობა</t>
  </si>
  <si>
    <t>2 - 17 - აღმოსავლეთმცოდნეობა</t>
  </si>
  <si>
    <t>2 - 18 - ამერიკანისტიკა</t>
  </si>
  <si>
    <t>2 - 19 - ხელოვნებათმცოდნეობა</t>
  </si>
  <si>
    <t>2 - 20 - კულტუროლოგია</t>
  </si>
  <si>
    <t>2 - 21 - ანთროპოლოგია</t>
  </si>
  <si>
    <t>2 - 22 - ეთნოლოგია/ეთნოგრაფია</t>
  </si>
  <si>
    <t>2 - 23 - ფოლკლორი</t>
  </si>
  <si>
    <t>2 - 24 - რელიგიათმცოდნეობა</t>
  </si>
  <si>
    <t>2 - 25 - თეოლოგია</t>
  </si>
  <si>
    <t>2 - 26 - ფილოსოფია, ფილოსოფიის ისტორია</t>
  </si>
  <si>
    <t>2 - 27 - ესთეტიკა</t>
  </si>
  <si>
    <t>2 - 28 - ეთიკა</t>
  </si>
  <si>
    <t>2 - 29 - ლოგიკა</t>
  </si>
  <si>
    <t>2 - 30 - სამართლის თეორია და  ისტორია</t>
  </si>
  <si>
    <t>2 - 31 - საჯარო სამართალი</t>
  </si>
  <si>
    <t>2 - 32 - სისხლის სამართალი</t>
  </si>
  <si>
    <t>2 - 33 - კერძო სამართალი</t>
  </si>
  <si>
    <t>2 - 34 - საერთაშორისო სამართალი</t>
  </si>
  <si>
    <t>2 - 35 - პოლიტიკური მეცნიერებები</t>
  </si>
  <si>
    <t>2 - 36 - საერთაშორისო ურთიერთობები</t>
  </si>
  <si>
    <t>2 - 37 - ფსიქოლოგია, ფსიქოლოგიის ისტორია</t>
  </si>
  <si>
    <t>2 - 38 - სამედიცინო ფსიქოლოგია</t>
  </si>
  <si>
    <t>2 - 39 - განათლების მეცნიერებები - თეორია</t>
  </si>
  <si>
    <t>2 - 40 - განათლების მეცნიერებები - მეთოდოლოგია</t>
  </si>
  <si>
    <t>2 - 41 - სოციოლოგია</t>
  </si>
  <si>
    <t>2 - 42 - დემოგრაფია</t>
  </si>
  <si>
    <t>2 - 43 - საზოგადოებრივი აზრი და მედია</t>
  </si>
  <si>
    <t>2 - 44 - სოციალური, ეკონომიკური, პოლიტიკური  გეოგრაფია</t>
  </si>
  <si>
    <t>2 - 45 - მიკრო- და მაკროეკონომიკა</t>
  </si>
  <si>
    <t>2 - 46 - ეკონომეტრიკა, სტატისტიკური მეთოდები</t>
  </si>
  <si>
    <t>2 - 305 - ჰუმანიტარული და სოციალური მეცნიერებები, ეკონომიკური მეცნიერებები - სხვა</t>
  </si>
  <si>
    <t>2 - 313 - კავკასიოლოგია</t>
  </si>
  <si>
    <t>3 - 47 - მშენებლობა</t>
  </si>
  <si>
    <t>3 - 48 - სამშენებლო კონსტრუქციები, შენობები და ნაგებობები</t>
  </si>
  <si>
    <t>3 - 49 - თბოაირმომარაგება, ვენტილაცია, კონდიცირება, გაზმომარაგება და განათება</t>
  </si>
  <si>
    <t>3 - 50 - წყალმომარაგება, წყალარინება, წყლის რესურსების დაცვის სისტემების მშენებლობა</t>
  </si>
  <si>
    <t>3 - 51 - სამშენებლო მასალები და ნაკეთობები</t>
  </si>
  <si>
    <t>3 - 52 - ჰიდროტექნიკური და მელიორაციული მშენებლობა</t>
  </si>
  <si>
    <t>3 - 53 - საავტომობილო გზებისა და აეროდრომების მშენებლობა</t>
  </si>
  <si>
    <t>3 - 54 - სარკინიგზო გზების მშენებლობა</t>
  </si>
  <si>
    <t>3 - 55 - ხიდები და სატრანსპორტო გვირაბები</t>
  </si>
  <si>
    <t>3 - 56 - ჰიდრავლიკა და საინჟინრო ჰიდროლოგია</t>
  </si>
  <si>
    <t>3 - 57 - შენობა-ნაგებობათა არქიტექტურა</t>
  </si>
  <si>
    <t>3 - 58 - მანქანათმშენებლობა</t>
  </si>
  <si>
    <t>3 - 59 - საინჟინრო მასალათმცოდნეობა</t>
  </si>
  <si>
    <t>3 - 60 - მექანიკური და ფიზიკა-ტექნიკური დამუშავების პროცესები, ჩარხები, იარაღები და ტექნოლოგიური მოწყობილობა</t>
  </si>
  <si>
    <t>3 - 61 - საშემდუღებლო წარმოების ტექნოლოგია და მანქანები</t>
  </si>
  <si>
    <t>3 - 62 - წყალზედა, სახმელეთო და საჰაერო ტრანსპორტი</t>
  </si>
  <si>
    <t>3 - 63 - ელექტროტექნიკა</t>
  </si>
  <si>
    <t>3 - 64 - ენერგეტიკა</t>
  </si>
  <si>
    <t>3 - 65 - არატრადიციული და განახლებადი ენერგეტიკა</t>
  </si>
  <si>
    <t>3 - 66 - სამთო ინჟინერია</t>
  </si>
  <si>
    <t>3 - 67 - მეტალურგია</t>
  </si>
  <si>
    <t>3 - 68 - ლითონმცოდნეობა და ლითონების თერმული დამუშავება</t>
  </si>
  <si>
    <t>3 - 69 - შავი, ფერადი და იშვიათი ლითონების მეტალურგია</t>
  </si>
  <si>
    <t>3 - 70 - საჩამოსხმო წარმოება</t>
  </si>
  <si>
    <t>3 - 71 - ლითონთა წნევით დამუშავება</t>
  </si>
  <si>
    <t>3 - 72 - ფხვნილთა მეტალურგია და კომპოზიციური მასალები</t>
  </si>
  <si>
    <t>3 - 73 - ქიმიური ტექნოლოგია</t>
  </si>
  <si>
    <t>3 - 74 - ნავთობის გადამუშავების ტექნოლოგია</t>
  </si>
  <si>
    <t>3 - 75 - მყარი სათბობების ტექნოლოგია</t>
  </si>
  <si>
    <t>3 - 76 - საფეიქრო და მსუბუქი მრეწველობის მასალათა ნაწარმის ტექნოლოგია</t>
  </si>
  <si>
    <t>3 - 77 - ნანომასალები, ნანოსტრუქტურები, ნანოტექნოლოგია</t>
  </si>
  <si>
    <t>3 - 306 - საინჟინრო მეცნიერებები, მაღალტექნოლოგიური მასალები - სხვა</t>
  </si>
  <si>
    <t>4 - 78 - საინფორმაციო ტექნოლოგიები</t>
  </si>
  <si>
    <t>4 - 79 - ინფორმაციის თეორია და კოდირება</t>
  </si>
  <si>
    <t>4 - 80 - ხელოვნური ინტელექტი</t>
  </si>
  <si>
    <t>4 - 81 - სახეთა ამოცნობა, სახეთა დამუშავება და კომპიუტერული ხედვა</t>
  </si>
  <si>
    <t>4 - 82 - დოკუმენტებისა და ტექსტების კომპიუტერული დამუშავება</t>
  </si>
  <si>
    <t>4 - 83 - კომპიუტერული ლინგვისტიკა</t>
  </si>
  <si>
    <t>4 - 84 - მართვის სისტემები, მართვის სისტემებისა და გამოთვლითი მანქანების ელემენტები და მოწყობილობანი</t>
  </si>
  <si>
    <t>4 - 85 - გამოთვლითი მანქანების, სისტემების, კომპლექსებისა და ქსელების მათემატიკური და პროგრამული უზრუნველყოფა</t>
  </si>
  <si>
    <t>4 - 86 - მონაცემთა ბაზები, მონაცემთა ბაზების მართვა და  გამოყენება</t>
  </si>
  <si>
    <t>4 - 87 - საინფორმაციო სისტემები, ხელსაწყოთმშენებლობა,  მეტროლოგია</t>
  </si>
  <si>
    <t>4 - 88 - საინფორმაციო სისტემების მოდელები</t>
  </si>
  <si>
    <t>4 - 89 - საინფორმაციო სისტემების გამოყენებები.</t>
  </si>
  <si>
    <t>4 - 90 - ტელეკომუნიკაციური სისტემები და ქსელები</t>
  </si>
  <si>
    <t>4 - 91 - რადიოტექნიკა და კავშირგაბმულობა</t>
  </si>
  <si>
    <t>4 - 92 - ელექტრონიკა. ნახევატგამტარული ინტეგრალური სქემები და ხელსაწყოები</t>
  </si>
  <si>
    <t>4 - 307 - საინფორმაციო ტექნოლოგიები, ტელეკომუნიკაციები - სხვა</t>
  </si>
  <si>
    <t>5 - 93 - მათემატიკური ანალიზი</t>
  </si>
  <si>
    <t>5 - 94 - დიფერენციალური განტოლებები</t>
  </si>
  <si>
    <t>5 - 95 - მათემატიკური ფიზიკა</t>
  </si>
  <si>
    <t>5 - 96 - გეომეტრია და ტოპოლოგია</t>
  </si>
  <si>
    <t>5 - 97 - ალბათობის თეორია და მათემატიკური სტატისტიკა</t>
  </si>
  <si>
    <t>5 - 98 - მათემატიკური ლოგიკა</t>
  </si>
  <si>
    <t>5 - 99 - გამოთვლითი მათემატიკა. რიცხვითი მეთოდები.</t>
  </si>
  <si>
    <t>5 - 100 - ვარიაციული აღრიცხვა და ოპტიმალური მართვა; ოპტიმიზაცია</t>
  </si>
  <si>
    <t>5 - 101 - თეორიული მექანიკა</t>
  </si>
  <si>
    <t>5 - 102 - უწყვეტ გარემოთა მექანიკა</t>
  </si>
  <si>
    <t>5 - 103 - ბიომექანიკა</t>
  </si>
  <si>
    <t>5 - 104 - მათემატიკური მოდელირება და სისტემების იდენტიფიკაცია</t>
  </si>
  <si>
    <t>5 - 105 - დისკრეტული მათემატიკა და გრაფთა თეორია</t>
  </si>
  <si>
    <t>5 - 106 - ალგებრა</t>
  </si>
  <si>
    <t>5 - 107 - რიცხვთა თეორია</t>
  </si>
  <si>
    <t>5 - 308 - მათემატიკური მეცნიერებები/ მათემატიკა, მექანიკა - სხვა</t>
  </si>
  <si>
    <t>6 - 108 - თეორიული ფიზიკა</t>
  </si>
  <si>
    <t>6 - 109 - რადიოფიზიკა, ფიზიკური ელექტრონიკა, აკუსტიკა</t>
  </si>
  <si>
    <t>6 - 110 - ოპტიკა, კვანტური ელექტრონიკა</t>
  </si>
  <si>
    <t>6 - 111 - მყარი სხეულების და კვანტური სითხეების ფიზიკა</t>
  </si>
  <si>
    <t>6 - 112 - პლაზმის ფიზიკა და ქიმია</t>
  </si>
  <si>
    <t>6 - 113 - დაბალი ტემპერატურების ფიზიკა</t>
  </si>
  <si>
    <t>6 - 114 - ნახევარგამტარების და დიელექტრიკების ფიზიკა</t>
  </si>
  <si>
    <t>6 - 115 - მაგნიტური მოვლენების ფიზიკა</t>
  </si>
  <si>
    <t>6 - 116 - თბოფიზიკა</t>
  </si>
  <si>
    <t>6 - 117 - ატომურ-მოლეკულური პროცესების ფიზიკა</t>
  </si>
  <si>
    <t>6 - 118 - ატომბირთვისა და ელემენტარულ ნაწილაკთა ფიზიკა</t>
  </si>
  <si>
    <t>6 - 119 - ქიმიური ფიზიკა</t>
  </si>
  <si>
    <t>6 - 120 - კრისტალოგრაფია, კრისტალთა ფიზიკა</t>
  </si>
  <si>
    <t>6 - 121 - პოლიმერების ფიზიკა</t>
  </si>
  <si>
    <t>6 - 122 - ლაზერული ფიზიკა და ლაზერული სპექტროსკოპია</t>
  </si>
  <si>
    <t>6 - 123 - ზეგამტარობა</t>
  </si>
  <si>
    <t>6 - 124 - ნანომასშტაბური მოვლენები</t>
  </si>
  <si>
    <t>6 - 125 - იონოსფეროსა და მაგნეტოსფეროს ფიზიკა</t>
  </si>
  <si>
    <t>6 - 126 - გალაქტიკური ასტრონომია. ვარსკვლავები და ვარსკვლავთ შორის გარემო</t>
  </si>
  <si>
    <t>6 - 127 - ასტროფიზიკა</t>
  </si>
  <si>
    <t>6 - 128 - მზის სისტემის ფიზიკა და ჰელიოფიზიკა</t>
  </si>
  <si>
    <t>6 - 129 - მაღალი ენერგიების ასტროფიზიკა</t>
  </si>
  <si>
    <t>6 - 130 - პლანეტური სისტემები</t>
  </si>
  <si>
    <t>6 - 131 - ასტრობიოლოგია</t>
  </si>
  <si>
    <t>6 - 132 - რადიო ასტრონომია</t>
  </si>
  <si>
    <t>6 - 133 - კოსმოლოგია</t>
  </si>
  <si>
    <t>6 - 134 - არაორგანული ქიმია</t>
  </si>
  <si>
    <t>6 - 135 - ანალიზური ქიმია</t>
  </si>
  <si>
    <t>6 - 136 - ორგანული ქიმია</t>
  </si>
  <si>
    <t>6 - 137 - ფიზიკური ქიმია</t>
  </si>
  <si>
    <t>6 - 138 - ელექტროქიმია</t>
  </si>
  <si>
    <t>6 - 139 - მაღალმოლეკულურ ნაერთთა ქიმია</t>
  </si>
  <si>
    <t>6 - 140 - კოორდინაციულ და ელემენტორგანულ ნაერთთა ქიმია</t>
  </si>
  <si>
    <t>6 - 141 - ბიოორგანული ქიმია</t>
  </si>
  <si>
    <t>6 - 142 - კოლოიდური და ნანოქიმია</t>
  </si>
  <si>
    <t>6 - 143 - ნავთობის ქიმია</t>
  </si>
  <si>
    <t>6 - 144 - რადიოქიმია</t>
  </si>
  <si>
    <t>6 - 145 - ქიმიური კინეტიკა და კატალიზი</t>
  </si>
  <si>
    <t>6 - 146 - კომპოზიციური მასალების ქიმია</t>
  </si>
  <si>
    <t>6 - 147 - მაღალი სისუფთავის ნივთიერებების ქიმია და ტექნოლოგია</t>
  </si>
  <si>
    <t>6 - 148 - მყარი სხეულების ქიმია</t>
  </si>
  <si>
    <t>6 - 309 - ფიზიკური და ქიმიური მეცნიერებები/ საბუნებისმეტყველო მეცნიერებები - სხვა</t>
  </si>
  <si>
    <t>7 - 149 - ზოგადი ბიოლოგია</t>
  </si>
  <si>
    <t>7 - 150 - ზოოლოგია</t>
  </si>
  <si>
    <t>7 - 151 - ბოტანიკა</t>
  </si>
  <si>
    <t>7 - 152 - ჰიდრობიოლოგია</t>
  </si>
  <si>
    <t>7 - 153 - გენეტიკა</t>
  </si>
  <si>
    <t>7 - 154 - რადიობიოლოგია</t>
  </si>
  <si>
    <t>7 - 155 - განვითარების ბიოლოგია</t>
  </si>
  <si>
    <t>7 - 156 - ბიოსისტემათა ეკოლოგია</t>
  </si>
  <si>
    <t>7 - 157 - ბიოინფორმატიკა</t>
  </si>
  <si>
    <t>7 - 158 - ფიზიკურ-ქიმიური ბიოლოგია</t>
  </si>
  <si>
    <t>7 - 159 - გენური ინჟინერია</t>
  </si>
  <si>
    <t>7 - 160 - მაღალმოლეკულური ნაერთების ბიოქიმია</t>
  </si>
  <si>
    <t>7 - 161 - ზოგადი ბიოქიმია</t>
  </si>
  <si>
    <t>7 - 162 - სამედიცინო ბიოქიმია</t>
  </si>
  <si>
    <t>7 - 163 - ნეიროქიმია</t>
  </si>
  <si>
    <t>7 - 164 - ენზიმოლოგია</t>
  </si>
  <si>
    <t>7 - 165 - ბიოფიზიკა</t>
  </si>
  <si>
    <t>7 - 166 - მოლეკულური ბიოლოგია</t>
  </si>
  <si>
    <t>7 - 167 - სამედიცინო ბიოტექნოლოგია</t>
  </si>
  <si>
    <t>7 - 168 - მცენარეთა ფიზიოლოგია</t>
  </si>
  <si>
    <t>7 - 169 - ადამიანისა და ცხოველთა ფიზიოლოგია</t>
  </si>
  <si>
    <t>7 - 170 - უჯრედის ფიზიოლოგია</t>
  </si>
  <si>
    <t>7 - 171 - სენსორული სისტემების ფიზიოლოგია</t>
  </si>
  <si>
    <t>7 - 172 - ვისცერალური სისტემების ფიზიოლოგია</t>
  </si>
  <si>
    <t>7 - 173 - ზოგადი ნეიროფიზიოლოგია</t>
  </si>
  <si>
    <t>7 - 174 - ინტეგრატიული ფიზიოლოგია</t>
  </si>
  <si>
    <t>7 - 175 - თავის ტვინის უმაღლესი ფუნქციების ფიზიოლოგია</t>
  </si>
  <si>
    <t>7 - 176 - მიკრობიოლოგია</t>
  </si>
  <si>
    <t>7 - 177 - ნანობიოტექნოლოგია</t>
  </si>
  <si>
    <t>7 - 310 - სიცოცხლის შემსწავლელი მეცნიერებები - სხვა</t>
  </si>
  <si>
    <t>7 - 314 - ურბანული ტერიტორიების გამწვანება</t>
  </si>
  <si>
    <t>8 - 178 - მეანობა და გინეკოლოგია</t>
  </si>
  <si>
    <t>8 - 179 - რეპროდუქტოლოგია</t>
  </si>
  <si>
    <t>8 - 180 - ენდოკრინოლოგია</t>
  </si>
  <si>
    <t>8 - 181 - ოტორინოლარინგოლოგია</t>
  </si>
  <si>
    <t>8 - 182 - შინაგანი მედიცინა</t>
  </si>
  <si>
    <t>8 - 183 - კარდიოლოგია</t>
  </si>
  <si>
    <t>8 - 184 - პროფილაქტიკური მედიცინა</t>
  </si>
  <si>
    <t>8 - 185 - ოფთალმოლოგია</t>
  </si>
  <si>
    <t>8 - 186 - პედიატრია</t>
  </si>
  <si>
    <t>8 - 187 - ინფექციური სნეულებანი</t>
  </si>
  <si>
    <t>8 - 188 - კანისა და ვენერიული სნეულებანი</t>
  </si>
  <si>
    <t>8 - 189 - ვირუსოლოგია</t>
  </si>
  <si>
    <t>8 - 190 - სამკურნალო ფიზკულტურა და სპორტული მედიცინა</t>
  </si>
  <si>
    <t>8 - 191 - ნევროლოგია</t>
  </si>
  <si>
    <t>8 - 192 - ონკოლოგია</t>
  </si>
  <si>
    <t>8 - 193 - პათოლოგიური ანატომია</t>
  </si>
  <si>
    <t>8 - 194 - პათოლოგიური ფიზიოლოგია</t>
  </si>
  <si>
    <t>8 - 195 - ფსიქიატრია</t>
  </si>
  <si>
    <t>8 - 196 - სამედიცინო რადიოლოგია და რენტგენოლოგია</t>
  </si>
  <si>
    <t>8 - 197 - ნარკოლოგია</t>
  </si>
  <si>
    <t>8 - 198 - სტომატოლოგია</t>
  </si>
  <si>
    <t>8 - 199 - ტრავმატოლოგია და ორთოპედია</t>
  </si>
  <si>
    <t>8 - 200 - ჰისტოლოგია, ციტოლოგია, ემბრიოლოგია</t>
  </si>
  <si>
    <t>8 - 201 - სასამართლო მედიცინა</t>
  </si>
  <si>
    <t>8 - 202 - ადამიანის ანატომია</t>
  </si>
  <si>
    <t>8 - 203 - ფტიზიატრია და პულმონოლოგია</t>
  </si>
  <si>
    <t>8 - 204 - ქირურგია</t>
  </si>
  <si>
    <t>8 - 205 - ენდოსკოპიური ქირურგია</t>
  </si>
  <si>
    <t>8 - 206 - პლასტიკური ქირურგია</t>
  </si>
  <si>
    <t>8 - 207 - ნეიოროქირურგია</t>
  </si>
  <si>
    <t>8 - 208 - ჰემატოლოგია და სისხლის გადასხმა</t>
  </si>
  <si>
    <t>8 - 209 - ეპიდემიოლოგია</t>
  </si>
  <si>
    <t>8 - 210 - სოციოლოგიური ჰიგიენა და ჯანდაცვის ორგანიზაცია</t>
  </si>
  <si>
    <t>8 - 211 - კურორტოლოგია და ფიზიოთერაპია</t>
  </si>
  <si>
    <t>8 - 212 - ბავშვთა ქირურგია</t>
  </si>
  <si>
    <t>8 - 213 - იმუნოლოგია</t>
  </si>
  <si>
    <t>8 - 214 - კრიტიკული მედიცინა და ანესთეზიოლოგია</t>
  </si>
  <si>
    <t>8 - 215 - რევმატოლოგია</t>
  </si>
  <si>
    <t>8 - 216 - უროლოგია, ნეფროლოგია</t>
  </si>
  <si>
    <t>8 - 217 - ტრანსპლანტოლოგია</t>
  </si>
  <si>
    <t>8 - 218 - გულ-სისხლძარღვთა ქირურგია</t>
  </si>
  <si>
    <t>8 - 219 - ლაბორატორიული მედიცინა</t>
  </si>
  <si>
    <t>8 - 220 - პარაზიტოლოგია და ჰელმინტოლოგია</t>
  </si>
  <si>
    <t>8 - 221 - ფარმაკოლოგია</t>
  </si>
  <si>
    <t>8 - 222 - წამალთა ტექნოლოგია და ფარმაცევტული საქმის ორგანიზაცია</t>
  </si>
  <si>
    <t>8 - 223 - ფარმაცევტული ქიმია და ფარმაკოგნოზია.</t>
  </si>
  <si>
    <t>8 - 224 - ტოქსიკოლოგია</t>
  </si>
  <si>
    <t>8 - 225 - ალერგოლოგია</t>
  </si>
  <si>
    <t>8 - 311 - სამედიცინო მეცნიერებები - სხვა</t>
  </si>
  <si>
    <t>9 - 226 - კარტოგრაფია, გეოინფორმატიკა</t>
  </si>
  <si>
    <t>9 - 227 - გლაციოლოგია</t>
  </si>
  <si>
    <t>9 - 228 - მეტეოროლოგია, კლიმატოლოგია</t>
  </si>
  <si>
    <t>9 - 229 - ოკეანოგრაფია</t>
  </si>
  <si>
    <t>9 - 230 - პალეონტოლოგია</t>
  </si>
  <si>
    <t>9 - 231 - სეისმოლოგია</t>
  </si>
  <si>
    <t>9 - 232 - გეოლოგია</t>
  </si>
  <si>
    <t>9 - 233 - საინჟინრო გეოლოგია</t>
  </si>
  <si>
    <t>9 - 234 - საბადოების გეოლოგია</t>
  </si>
  <si>
    <t>9 - 235 - პეტროლოგია</t>
  </si>
  <si>
    <t>9 - 236 - მინერალოგია, კრისტალოგრაფია</t>
  </si>
  <si>
    <t>9 - 237 - ოკეანეების და ზღვების გეოლოგია</t>
  </si>
  <si>
    <t>9 - 238 - ჰიდროგეოლოგია</t>
  </si>
  <si>
    <t>9 - 239 - ტექტონიკა</t>
  </si>
  <si>
    <t>9 - 240 - მყარი დედამიწის ფიზიკა</t>
  </si>
  <si>
    <t>9 - 241 - ჰიდროსფეროს ფიზიკა</t>
  </si>
  <si>
    <t>9 - 242 - საინჟინრო-საძიებო გეოფიზიკა</t>
  </si>
  <si>
    <t>9 - 243 - გეოქიმია</t>
  </si>
  <si>
    <t>9 - 244 - ჰიდროლოგია</t>
  </si>
  <si>
    <t>9 - 245 - ატმოსფეროს ფიზიკა</t>
  </si>
  <si>
    <t>9 - 246 - დაბინძურება და აღდგენა</t>
  </si>
  <si>
    <t>9 - 247 - ნარჩენების მართვა</t>
  </si>
  <si>
    <t>9 - 248 - გარემოს მონიტორინგი და შეფასება</t>
  </si>
  <si>
    <t>9 - 249 - გარემოს დაცვის ტექნოლოგიები</t>
  </si>
  <si>
    <t>9 - 250 - ქიმიური ეკოლოგია</t>
  </si>
  <si>
    <t>9 - 251 - რადიაციული უსაფრთხოება</t>
  </si>
  <si>
    <t>9 - 252 - ბუნებათსარგებლობა და მდგრადი განვითარება</t>
  </si>
  <si>
    <t>10 - 253 - აგრონომია</t>
  </si>
  <si>
    <t>10 - 254 - მცენარეთა დაცვა</t>
  </si>
  <si>
    <t>10 - 255 - სელექცია, გენეტიკა</t>
  </si>
  <si>
    <t>10 - 256 - ნიადაგმცოდნეობა</t>
  </si>
  <si>
    <t>10 - 257 - ზოოტექნიკა</t>
  </si>
  <si>
    <t>10 - 258 - სატყეო მეურნეობა</t>
  </si>
  <si>
    <t>10 - 259 - ვეტერინარია</t>
  </si>
  <si>
    <t>10 - 260 - სოფლის მეურნეობის მექანიზაცია და ელექტრიფიკაცია</t>
  </si>
  <si>
    <t>10 - 261 - სასურსათო პროდუქტების ტექნოლოგია და უსაფრთხოება</t>
  </si>
  <si>
    <t>10 - 262 - აგრობიოტექნოლოგია</t>
  </si>
  <si>
    <t>10 - 263 - სასოფლო-სამეურნეო მელიორაცია</t>
  </si>
  <si>
    <t>10 - 312 - აგრარული მეცნიერებები - სხვა</t>
  </si>
  <si>
    <t>დიახ</t>
  </si>
  <si>
    <t>არა</t>
  </si>
  <si>
    <t>1.1</t>
  </si>
  <si>
    <t>2.1</t>
  </si>
  <si>
    <t>4.1</t>
  </si>
  <si>
    <t>4</t>
  </si>
  <si>
    <t xml:space="preserve"> </t>
  </si>
  <si>
    <t>კონგრესი</t>
  </si>
  <si>
    <t>კონფერენცია</t>
  </si>
  <si>
    <t>ფორუმი</t>
  </si>
  <si>
    <t>სიმპოზიუმი</t>
  </si>
  <si>
    <t>პოსტერული მომხსენებელი</t>
  </si>
  <si>
    <t>პლენარული მომხსენებელი</t>
  </si>
  <si>
    <t>სექციური მომხსენებელი</t>
  </si>
  <si>
    <t>სხვა</t>
  </si>
  <si>
    <t>სამუშაო შეხვედრა
 (სემინარი, Workshop)</t>
  </si>
  <si>
    <t>̬̬̬</t>
  </si>
  <si>
    <t>კონფერენციის კრებულში 
დაბეჭდილი აბსტრაქტი</t>
  </si>
  <si>
    <t>კონფერენციის კრებულში 
დაბეჭდილი სტატია</t>
  </si>
  <si>
    <t>კონფერენციის პროგრამა</t>
  </si>
  <si>
    <t>კონფერენციის მასალათა კრებული</t>
  </si>
  <si>
    <t>ვებ-გვერდი</t>
  </si>
  <si>
    <t>ფოტო-მასალა</t>
  </si>
  <si>
    <t>ვიდეო-მასალა</t>
  </si>
  <si>
    <t>მონაწილეთა პრეზენტაციები</t>
  </si>
  <si>
    <t>სეზონური სკოლის ლექციათა  კრებული</t>
  </si>
  <si>
    <t>სალექციო პრეზენტაციები</t>
  </si>
  <si>
    <t>სეზონური სკოლის ლექციების პროგრამა/სილაბუსი</t>
  </si>
  <si>
    <t>შერჩეული და კონფერენციის პროგრამაში  შესული აბსტრაქტები  და მოხსენებები</t>
  </si>
  <si>
    <t>ჯერ არ არის ცნობილი</t>
  </si>
  <si>
    <t>ფოტო ან/და ვიდეო-მასალა</t>
  </si>
  <si>
    <t>Key note Speaker</t>
  </si>
  <si>
    <t>#</t>
  </si>
  <si>
    <t xml:space="preserve">3. </t>
  </si>
  <si>
    <t>4.1.2</t>
  </si>
  <si>
    <t>4.1.3</t>
  </si>
  <si>
    <t>4.1.4</t>
  </si>
  <si>
    <t>4.1.5</t>
  </si>
  <si>
    <t>4.1.6</t>
  </si>
  <si>
    <t>4.1.7</t>
  </si>
  <si>
    <t>5</t>
  </si>
  <si>
    <t>1.2</t>
  </si>
  <si>
    <t>1.3</t>
  </si>
  <si>
    <t>1.4</t>
  </si>
  <si>
    <t>1.5</t>
  </si>
  <si>
    <t>1.6</t>
  </si>
  <si>
    <t>1.7</t>
  </si>
  <si>
    <t>1.8</t>
  </si>
  <si>
    <t>1.9</t>
  </si>
  <si>
    <t>1.10</t>
  </si>
  <si>
    <t>3</t>
  </si>
  <si>
    <t>2.2</t>
  </si>
  <si>
    <t>2.3</t>
  </si>
  <si>
    <t>2.4</t>
  </si>
  <si>
    <t>2.5</t>
  </si>
  <si>
    <t>2</t>
  </si>
  <si>
    <t>4.2</t>
  </si>
  <si>
    <t>4.3</t>
  </si>
  <si>
    <t>4.4</t>
  </si>
  <si>
    <t>4.5</t>
  </si>
  <si>
    <t>4.6</t>
  </si>
  <si>
    <t>4.7</t>
  </si>
  <si>
    <t>Spending Category</t>
  </si>
  <si>
    <t>Amount requested from the foundation ( tranche1)</t>
  </si>
  <si>
    <t xml:space="preserve"> Co-financing (tranche 1)</t>
  </si>
  <si>
    <t>Amount requested from the foundation ( tranche2)</t>
  </si>
  <si>
    <t xml:space="preserve"> Co-financing (tranche 2)</t>
  </si>
  <si>
    <t xml:space="preserve">Funding requested total </t>
  </si>
  <si>
    <t>Total co-funding</t>
  </si>
  <si>
    <t>Total sum</t>
  </si>
  <si>
    <t>Grant funding for key personnel*</t>
  </si>
  <si>
    <t>Project Leaders's name, surname</t>
  </si>
  <si>
    <t>Name, surname, position</t>
  </si>
  <si>
    <t>Remuneration of support staff</t>
  </si>
  <si>
    <t>Support staff position</t>
  </si>
  <si>
    <t>Business trip</t>
  </si>
  <si>
    <t>goods and services***</t>
  </si>
  <si>
    <t>Office expenses</t>
  </si>
  <si>
    <t>Representative expenses</t>
  </si>
  <si>
    <t>Food costs</t>
  </si>
  <si>
    <t>Expenses related to soft equipment, purchase of uniforms, and personal hygiene</t>
  </si>
  <si>
    <t>Transportation, machinery and equipment operation, and maintenance costs</t>
  </si>
  <si>
    <t>Expedition and field work expenses</t>
  </si>
  <si>
    <t>Other goods and services</t>
  </si>
  <si>
    <t>Fixed assets ****</t>
  </si>
  <si>
    <t>Total project budget (=1+2+3+4+5)</t>
  </si>
  <si>
    <t xml:space="preserve">Notes: </t>
  </si>
  <si>
    <t>*The list of key personnel should include the name, surname and position in the project</t>
  </si>
  <si>
    <t>**In the list of support staff, only the position of the staff (e.g., laboratory assistant, financial manager, etc.) should be indicated. It is not necessary to include the names.</t>
  </si>
  <si>
    <t>*** Please refer to the classifier approved by the Director General of the Foundation  for the listing of goods and services in the article.</t>
  </si>
  <si>
    <t>****In the Fixed Asset Expenditure category, please list verbally without specifying narrow specifications. For the list, follow the classifier approved by the Director General of the Fund</t>
  </si>
  <si>
    <t>Additional notes regarding budget requests.</t>
  </si>
  <si>
    <t>c) Using grant funds for purchasing or leasing real estate or building capital, and for repairing/reconstructing, purchasing cars/motor vehicles, or mobile phones is not permitted</t>
  </si>
  <si>
    <t>d) It is not allowed for the same person to hold both the main and support staff positions</t>
  </si>
  <si>
    <t>Project budget</t>
  </si>
  <si>
    <t>Project code</t>
  </si>
  <si>
    <t>Project name:</t>
  </si>
  <si>
    <t xml:space="preserve">Project leader: </t>
  </si>
  <si>
    <t>Budget justification</t>
  </si>
  <si>
    <t>Spending category</t>
  </si>
  <si>
    <t>Amount requested from the foundation</t>
  </si>
  <si>
    <t xml:space="preserve"> Co-financing</t>
  </si>
  <si>
    <t>Sum</t>
  </si>
  <si>
    <t>goods and services</t>
  </si>
  <si>
    <t>Fixed assets</t>
  </si>
  <si>
    <t>Total project budge (=1+2+3+4+5)</t>
  </si>
  <si>
    <t>Briefly describe the existing and to-be-purchased goods, services, etc. according to budget spending categories. Connection to tasks to be performed. Recommended number of words - no more than 350 words</t>
  </si>
  <si>
    <t>Grant funding for key personnel</t>
  </si>
  <si>
    <t>Project Code</t>
  </si>
  <si>
    <t xml:space="preserve">A verbal explanation of the purpose of the funds requested in the budget expenditure categories (e.g. indicate the period of time the main and supporting personnel will be involved in the implementation of the project, as well as what percentage of the working time will be devoted to the project, in the case of representative expenses, what types of expenses are implied: how many people travel, hotel and other expenses. Also, the purchase of a specific service or item is related to which task of the project, etc.). </t>
  </si>
  <si>
    <t xml:space="preserve">2. </t>
  </si>
  <si>
    <t>a)The amount requested from the fund should not exceed 15,000 GEL annually. The total project financing should not exceed 30,000 GEL</t>
  </si>
  <si>
    <t>b)Wages cannot be issued from goods and services</t>
  </si>
  <si>
    <r>
      <t xml:space="preserve">Annex №6
</t>
    </r>
    <r>
      <rPr>
        <b/>
        <sz val="11"/>
        <color theme="1"/>
        <rFont val="Sylfae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</si>
</sst>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1"/>
      <scheme val="minor"/>
    </font>
    <font>
      <sz val="11"/>
      <color theme="1"/>
      <name val="Calibri"/>
      <family val="2"/>
      <scheme val="minor"/>
    </font>
    <font>
      <sz val="11"/>
      <color theme="1"/>
      <name val="Calibri"/>
      <family val="2"/>
      <scheme val="minor"/>
    </font>
    <font>
      <sz val="10"/>
      <color theme="1"/>
      <name val="Calibri"/>
      <family val="2"/>
      <charset val="1"/>
      <scheme val="minor"/>
    </font>
    <font>
      <b/>
      <sz val="10"/>
      <color theme="1"/>
      <name val="Calibri"/>
      <family val="2"/>
      <scheme val="minor"/>
    </font>
    <font>
      <b/>
      <sz val="10"/>
      <color theme="1"/>
      <name val="Calibri"/>
      <family val="2"/>
      <charset val="1"/>
      <scheme val="minor"/>
    </font>
    <font>
      <sz val="5"/>
      <color rgb="FFFF0000"/>
      <name val="Calibri"/>
      <family val="2"/>
      <charset val="1"/>
      <scheme val="minor"/>
    </font>
    <font>
      <sz val="10"/>
      <name val="Calibri"/>
      <family val="2"/>
      <charset val="1"/>
      <scheme val="minor"/>
    </font>
    <font>
      <sz val="12"/>
      <color theme="1"/>
      <name val="Sylfaen"/>
      <family val="1"/>
    </font>
    <font>
      <sz val="11"/>
      <color theme="1"/>
      <name val="Calibri"/>
      <family val="2"/>
    </font>
    <font>
      <sz val="10"/>
      <name val="Sylfaen"/>
      <family val="1"/>
    </font>
    <font>
      <sz val="10"/>
      <color theme="1"/>
      <name val="Sylfaen"/>
      <family val="1"/>
    </font>
    <font>
      <b/>
      <sz val="11"/>
      <color theme="1"/>
      <name val="Sylfaen"/>
      <family val="1"/>
    </font>
    <font>
      <sz val="11"/>
      <name val="Sylfaen"/>
      <family val="1"/>
    </font>
    <font>
      <sz val="11"/>
      <color rgb="FFFF0000"/>
      <name val="Sylfaen"/>
      <family val="1"/>
    </font>
    <font>
      <sz val="11"/>
      <color theme="1"/>
      <name val="Sylfaen"/>
      <family val="1"/>
    </font>
    <font>
      <b/>
      <sz val="12"/>
      <color theme="1"/>
      <name val="Sylfaen"/>
      <family val="1"/>
    </font>
    <font>
      <b/>
      <sz val="10"/>
      <color theme="1"/>
      <name val="Sylfaen"/>
      <family val="1"/>
    </font>
    <font>
      <b/>
      <sz val="12"/>
      <name val="Sylfaen"/>
      <family val="1"/>
    </font>
    <font>
      <sz val="12"/>
      <name val="Sylfaen"/>
      <family val="1"/>
    </font>
    <font>
      <b/>
      <sz val="10"/>
      <name val="Sylfaen"/>
      <family val="1"/>
    </font>
    <font>
      <b/>
      <u/>
      <sz val="11"/>
      <color theme="1"/>
      <name val="Sylfaen"/>
      <family val="1"/>
    </font>
    <font>
      <b/>
      <sz val="13"/>
      <color theme="1"/>
      <name val="Sylfaen"/>
      <family val="1"/>
    </font>
    <font>
      <sz val="9"/>
      <name val="Sylfaen"/>
      <family val="1"/>
    </font>
    <font>
      <sz val="8"/>
      <color theme="1"/>
      <name val="Sylfaen"/>
      <family val="1"/>
    </font>
    <font>
      <b/>
      <sz val="10"/>
      <color rgb="FFFFFFFF"/>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305496"/>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right/>
      <top style="hair">
        <color indexed="64"/>
      </top>
      <bottom/>
      <diagonal/>
    </border>
  </borders>
  <cellStyleXfs count="3">
    <xf numFmtId="0" fontId="0" fillId="0" borderId="0"/>
    <xf numFmtId="0" fontId="2" fillId="0" borderId="0"/>
    <xf numFmtId="0" fontId="1" fillId="0" borderId="0"/>
  </cellStyleXfs>
  <cellXfs count="116">
    <xf numFmtId="0" fontId="0" fillId="0" borderId="0" xfId="0"/>
    <xf numFmtId="0" fontId="3" fillId="0" borderId="0" xfId="0" applyFont="1"/>
    <xf numFmtId="0" fontId="3"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indent="5"/>
    </xf>
    <xf numFmtId="0" fontId="6" fillId="0" borderId="0" xfId="0" applyFont="1" applyAlignment="1">
      <alignment horizontal="center"/>
    </xf>
    <xf numFmtId="0" fontId="7" fillId="0" borderId="1" xfId="0" applyFont="1" applyBorder="1" applyAlignment="1">
      <alignment horizontal="center" vertical="center" wrapText="1"/>
    </xf>
    <xf numFmtId="0" fontId="3" fillId="0" borderId="1" xfId="0" applyFont="1" applyBorder="1" applyAlignment="1" applyProtection="1">
      <alignment wrapText="1"/>
      <protection locked="0"/>
    </xf>
    <xf numFmtId="0" fontId="3" fillId="0" borderId="1" xfId="0" applyFont="1" applyBorder="1" applyAlignment="1">
      <alignment wrapText="1"/>
    </xf>
    <xf numFmtId="0" fontId="3" fillId="0" borderId="1" xfId="0" applyFont="1" applyBorder="1"/>
    <xf numFmtId="0" fontId="3" fillId="0" borderId="2" xfId="0" applyFont="1" applyBorder="1"/>
    <xf numFmtId="0" fontId="3" fillId="0" borderId="3" xfId="0" applyFont="1" applyBorder="1"/>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8" fillId="0" borderId="0" xfId="0" applyFont="1" applyAlignment="1">
      <alignment horizontal="justify" vertical="center"/>
    </xf>
    <xf numFmtId="0" fontId="8" fillId="0" borderId="0" xfId="0" applyFont="1" applyAlignment="1">
      <alignment horizontal="justify" vertical="center" wrapText="1"/>
    </xf>
    <xf numFmtId="0" fontId="0" fillId="0" borderId="0" xfId="0" applyAlignment="1">
      <alignment wrapText="1"/>
    </xf>
    <xf numFmtId="0" fontId="9" fillId="0" borderId="0" xfId="0" applyFont="1"/>
    <xf numFmtId="0" fontId="10" fillId="0" borderId="0" xfId="0" applyFont="1" applyAlignment="1">
      <alignment horizontal="left" vertical="center"/>
    </xf>
    <xf numFmtId="0" fontId="11" fillId="0" borderId="24" xfId="0" applyFont="1" applyBorder="1" applyAlignment="1">
      <alignment vertical="top"/>
    </xf>
    <xf numFmtId="0" fontId="11" fillId="0" borderId="25" xfId="0" applyFont="1" applyBorder="1" applyAlignment="1">
      <alignment vertical="top"/>
    </xf>
    <xf numFmtId="0" fontId="13" fillId="0" borderId="0" xfId="0" applyFont="1" applyAlignment="1" applyProtection="1">
      <alignment vertical="center"/>
      <protection locked="0"/>
    </xf>
    <xf numFmtId="0" fontId="14"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0" fontId="12" fillId="5" borderId="0" xfId="1" applyFont="1" applyFill="1" applyAlignment="1" applyProtection="1">
      <alignment horizontal="left" vertical="center" wrapText="1"/>
      <protection locked="0"/>
    </xf>
    <xf numFmtId="0" fontId="16" fillId="0" borderId="0" xfId="1" applyFont="1" applyAlignment="1" applyProtection="1">
      <alignment horizontal="left" vertical="center" wrapText="1"/>
      <protection locked="0"/>
    </xf>
    <xf numFmtId="49" fontId="15" fillId="0" borderId="0" xfId="0" applyNumberFormat="1" applyFont="1" applyAlignment="1" applyProtection="1">
      <alignment horizontal="center" vertical="center" wrapText="1"/>
      <protection locked="0"/>
    </xf>
    <xf numFmtId="49" fontId="17" fillId="0" borderId="4"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0" fillId="0" borderId="12" xfId="0" applyFont="1" applyBorder="1" applyAlignment="1" applyProtection="1">
      <alignment vertical="center"/>
      <protection locked="0"/>
    </xf>
    <xf numFmtId="0" fontId="10" fillId="0" borderId="0" xfId="0" applyFont="1" applyAlignment="1" applyProtection="1">
      <alignment vertical="center"/>
      <protection locked="0"/>
    </xf>
    <xf numFmtId="49" fontId="12" fillId="3" borderId="5" xfId="0" applyNumberFormat="1" applyFont="1" applyFill="1" applyBorder="1" applyAlignment="1" applyProtection="1">
      <alignment horizontal="center" vertical="center"/>
      <protection locked="0"/>
    </xf>
    <xf numFmtId="0" fontId="12" fillId="3" borderId="6" xfId="0" applyFont="1" applyFill="1" applyBorder="1" applyAlignment="1" applyProtection="1">
      <alignment horizontal="left" vertical="center" wrapText="1"/>
      <protection locked="0"/>
    </xf>
    <xf numFmtId="3" fontId="16" fillId="3" borderId="6" xfId="0" applyNumberFormat="1" applyFont="1" applyFill="1" applyBorder="1" applyAlignment="1">
      <alignment vertical="center"/>
    </xf>
    <xf numFmtId="3" fontId="16" fillId="3" borderId="10" xfId="0" applyNumberFormat="1" applyFont="1" applyFill="1" applyBorder="1" applyAlignment="1">
      <alignment vertical="center"/>
    </xf>
    <xf numFmtId="3" fontId="18" fillId="3" borderId="7" xfId="0" applyNumberFormat="1" applyFont="1" applyFill="1" applyBorder="1" applyAlignment="1" applyProtection="1">
      <alignment vertical="center"/>
      <protection locked="0"/>
    </xf>
    <xf numFmtId="49" fontId="15" fillId="0" borderId="14" xfId="0" applyNumberFormat="1" applyFont="1" applyBorder="1" applyAlignment="1" applyProtection="1">
      <alignment horizontal="center" vertical="center"/>
      <protection locked="0"/>
    </xf>
    <xf numFmtId="0" fontId="15" fillId="4" borderId="9" xfId="0" applyFont="1" applyFill="1" applyBorder="1" applyAlignment="1" applyProtection="1">
      <alignment horizontal="left" vertical="center" wrapText="1"/>
      <protection locked="0"/>
    </xf>
    <xf numFmtId="3" fontId="8" fillId="4" borderId="8" xfId="0" applyNumberFormat="1" applyFont="1" applyFill="1" applyBorder="1" applyAlignment="1" applyProtection="1">
      <alignment horizontal="center" vertical="center"/>
      <protection locked="0"/>
    </xf>
    <xf numFmtId="3" fontId="8" fillId="4" borderId="0" xfId="0" applyNumberFormat="1" applyFont="1" applyFill="1" applyAlignment="1" applyProtection="1">
      <alignment horizontal="center" vertical="center"/>
      <protection locked="0"/>
    </xf>
    <xf numFmtId="3" fontId="19" fillId="2" borderId="7" xfId="0" applyNumberFormat="1" applyFont="1" applyFill="1" applyBorder="1" applyAlignment="1" applyProtection="1">
      <alignment vertical="center"/>
      <protection locked="0"/>
    </xf>
    <xf numFmtId="49" fontId="15" fillId="0" borderId="26" xfId="0" applyNumberFormat="1" applyFont="1" applyBorder="1" applyAlignment="1" applyProtection="1">
      <alignment horizontal="center" vertical="center"/>
      <protection locked="0"/>
    </xf>
    <xf numFmtId="0" fontId="15" fillId="4" borderId="6" xfId="0" applyFont="1" applyFill="1" applyBorder="1" applyAlignment="1" applyProtection="1">
      <alignment horizontal="left" vertical="center" wrapText="1"/>
      <protection locked="0"/>
    </xf>
    <xf numFmtId="3" fontId="8" fillId="4" borderId="6" xfId="0" applyNumberFormat="1" applyFont="1" applyFill="1" applyBorder="1" applyAlignment="1" applyProtection="1">
      <alignment horizontal="center" vertical="center"/>
      <protection locked="0"/>
    </xf>
    <xf numFmtId="3" fontId="8" fillId="4" borderId="11" xfId="0" applyNumberFormat="1" applyFont="1" applyFill="1" applyBorder="1" applyAlignment="1" applyProtection="1">
      <alignment horizontal="center" vertical="center"/>
      <protection locked="0"/>
    </xf>
    <xf numFmtId="49" fontId="15" fillId="0" borderId="27"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28" xfId="0" applyNumberFormat="1" applyFont="1" applyBorder="1" applyAlignment="1" applyProtection="1">
      <alignment horizontal="center" vertical="center"/>
      <protection locked="0"/>
    </xf>
    <xf numFmtId="3" fontId="8" fillId="4" borderId="16" xfId="0" applyNumberFormat="1" applyFont="1" applyFill="1" applyBorder="1" applyAlignment="1" applyProtection="1">
      <alignment horizontal="center" vertical="center"/>
      <protection locked="0"/>
    </xf>
    <xf numFmtId="3" fontId="8" fillId="4" borderId="17" xfId="0" applyNumberFormat="1" applyFont="1" applyFill="1" applyBorder="1" applyAlignment="1" applyProtection="1">
      <alignment horizontal="center" vertical="center"/>
      <protection locked="0"/>
    </xf>
    <xf numFmtId="3" fontId="8" fillId="4" borderId="15" xfId="0" applyNumberFormat="1" applyFont="1" applyFill="1" applyBorder="1" applyAlignment="1" applyProtection="1">
      <alignment horizontal="center" vertical="center"/>
      <protection locked="0"/>
    </xf>
    <xf numFmtId="49" fontId="15" fillId="0" borderId="20" xfId="0" applyNumberFormat="1" applyFont="1" applyBorder="1" applyAlignment="1" applyProtection="1">
      <alignment horizontal="center" vertical="center"/>
      <protection locked="0"/>
    </xf>
    <xf numFmtId="49" fontId="12" fillId="2" borderId="26" xfId="0" applyNumberFormat="1"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wrapText="1"/>
      <protection locked="0"/>
    </xf>
    <xf numFmtId="3" fontId="19" fillId="2" borderId="30" xfId="0" applyNumberFormat="1" applyFont="1" applyFill="1" applyBorder="1" applyAlignment="1" applyProtection="1">
      <alignment vertical="center"/>
      <protection locked="0"/>
    </xf>
    <xf numFmtId="49" fontId="15" fillId="0" borderId="12" xfId="0" applyNumberFormat="1" applyFont="1" applyBorder="1" applyAlignment="1" applyProtection="1">
      <alignment horizontal="center" vertical="center"/>
      <protection locked="0"/>
    </xf>
    <xf numFmtId="3" fontId="19" fillId="2" borderId="18" xfId="0" applyNumberFormat="1" applyFont="1" applyFill="1" applyBorder="1" applyAlignment="1" applyProtection="1">
      <alignment vertical="center"/>
      <protection locked="0"/>
    </xf>
    <xf numFmtId="0" fontId="15" fillId="4" borderId="0" xfId="0" applyFont="1" applyFill="1" applyAlignment="1" applyProtection="1">
      <alignment horizontal="left" vertical="center" wrapText="1"/>
      <protection locked="0"/>
    </xf>
    <xf numFmtId="0" fontId="12" fillId="3" borderId="1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20" fillId="0" borderId="0" xfId="0" applyFont="1" applyAlignment="1" applyProtection="1">
      <alignment vertical="center"/>
      <protection locked="0"/>
    </xf>
    <xf numFmtId="0" fontId="11" fillId="4" borderId="6" xfId="0" applyFont="1" applyFill="1" applyBorder="1" applyAlignment="1" applyProtection="1">
      <alignment horizontal="left" vertical="center" wrapText="1"/>
      <protection locked="0"/>
    </xf>
    <xf numFmtId="0" fontId="15" fillId="0" borderId="0" xfId="1" applyFont="1" applyAlignment="1" applyProtection="1">
      <alignment vertical="center" wrapText="1"/>
      <protection locked="0"/>
    </xf>
    <xf numFmtId="0" fontId="15" fillId="0" borderId="0" xfId="0" applyFont="1" applyAlignment="1" applyProtection="1">
      <alignment vertical="center"/>
      <protection locked="0"/>
    </xf>
    <xf numFmtId="0" fontId="11" fillId="0" borderId="0" xfId="1" applyFont="1" applyAlignment="1" applyProtection="1">
      <alignment horizontal="left" vertical="center" wrapText="1"/>
      <protection locked="0"/>
    </xf>
    <xf numFmtId="0" fontId="15" fillId="0" borderId="0" xfId="1" applyFont="1" applyAlignment="1" applyProtection="1">
      <alignment horizontal="left" vertical="center" wrapText="1"/>
      <protection locked="0"/>
    </xf>
    <xf numFmtId="0" fontId="15"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49" fontId="15" fillId="0" borderId="0" xfId="0" applyNumberFormat="1" applyFont="1" applyAlignment="1" applyProtection="1">
      <alignment vertical="center"/>
      <protection locked="0"/>
    </xf>
    <xf numFmtId="0" fontId="15" fillId="0" borderId="0" xfId="0" applyFont="1" applyAlignment="1" applyProtection="1">
      <alignment vertical="center" wrapText="1"/>
      <protection locked="0"/>
    </xf>
    <xf numFmtId="0" fontId="15" fillId="0" borderId="0" xfId="0" applyFont="1"/>
    <xf numFmtId="0" fontId="15" fillId="0" borderId="0" xfId="0" applyFont="1" applyAlignment="1">
      <alignment vertical="center"/>
    </xf>
    <xf numFmtId="0" fontId="22" fillId="0" borderId="23" xfId="0" applyFont="1" applyBorder="1" applyAlignment="1">
      <alignment vertical="center"/>
    </xf>
    <xf numFmtId="49" fontId="17" fillId="6" borderId="19" xfId="0" applyNumberFormat="1" applyFont="1" applyFill="1" applyBorder="1" applyAlignment="1" applyProtection="1">
      <alignment horizontal="center" vertical="center" wrapText="1"/>
      <protection locked="0"/>
    </xf>
    <xf numFmtId="0" fontId="17" fillId="6" borderId="19" xfId="0" applyFont="1" applyFill="1" applyBorder="1" applyAlignment="1" applyProtection="1">
      <alignment horizontal="center" vertical="center" wrapText="1"/>
      <protection locked="0"/>
    </xf>
    <xf numFmtId="0" fontId="23" fillId="6" borderId="19" xfId="0" applyFont="1" applyFill="1" applyBorder="1" applyAlignment="1">
      <alignment horizontal="center" vertical="center" wrapText="1"/>
    </xf>
    <xf numFmtId="49" fontId="12" fillId="3" borderId="20" xfId="0" applyNumberFormat="1" applyFont="1" applyFill="1" applyBorder="1" applyAlignment="1" applyProtection="1">
      <alignment horizontal="center" vertical="center"/>
      <protection locked="0"/>
    </xf>
    <xf numFmtId="0" fontId="12" fillId="3" borderId="21" xfId="0" applyFont="1" applyFill="1" applyBorder="1" applyAlignment="1" applyProtection="1">
      <alignment horizontal="left" vertical="center" wrapText="1"/>
      <protection locked="0"/>
    </xf>
    <xf numFmtId="3" fontId="16" fillId="3" borderId="21" xfId="0" applyNumberFormat="1" applyFont="1" applyFill="1" applyBorder="1" applyAlignment="1">
      <alignment vertical="center"/>
    </xf>
    <xf numFmtId="3" fontId="16" fillId="3" borderId="22" xfId="0" applyNumberFormat="1" applyFont="1" applyFill="1" applyBorder="1" applyAlignment="1">
      <alignment vertical="center"/>
    </xf>
    <xf numFmtId="3" fontId="18" fillId="3" borderId="22" xfId="0" applyNumberFormat="1" applyFont="1" applyFill="1" applyBorder="1" applyAlignment="1" applyProtection="1">
      <alignment vertical="center"/>
      <protection locked="0"/>
    </xf>
    <xf numFmtId="3" fontId="18" fillId="3" borderId="10" xfId="0" applyNumberFormat="1"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24" fillId="0" borderId="0" xfId="0" applyFont="1" applyAlignment="1" applyProtection="1">
      <alignment vertical="center"/>
      <protection locked="0"/>
    </xf>
    <xf numFmtId="0" fontId="16" fillId="2" borderId="6" xfId="0" applyFont="1" applyFill="1" applyBorder="1" applyAlignment="1" applyProtection="1">
      <alignment horizontal="right" vertical="center" wrapText="1"/>
      <protection locked="0"/>
    </xf>
    <xf numFmtId="0" fontId="15" fillId="4" borderId="8" xfId="0" applyFont="1" applyFill="1" applyBorder="1" applyAlignment="1" applyProtection="1">
      <alignment horizontal="left" vertical="center" wrapText="1"/>
      <protection locked="0"/>
    </xf>
    <xf numFmtId="0" fontId="15" fillId="4" borderId="17" xfId="0" applyFont="1" applyFill="1" applyBorder="1" applyAlignment="1" applyProtection="1">
      <alignment horizontal="left" vertical="center" wrapText="1"/>
      <protection locked="0"/>
    </xf>
    <xf numFmtId="0" fontId="25" fillId="8" borderId="1" xfId="0" applyFont="1" applyFill="1" applyBorder="1" applyAlignment="1">
      <alignment horizontal="center" vertical="top" wrapText="1"/>
    </xf>
    <xf numFmtId="3" fontId="16" fillId="4" borderId="6" xfId="0" applyNumberFormat="1" applyFont="1" applyFill="1" applyBorder="1" applyAlignment="1" applyProtection="1">
      <alignment horizontal="right" vertical="center"/>
      <protection locked="0"/>
    </xf>
    <xf numFmtId="0" fontId="12" fillId="3" borderId="6" xfId="0" applyFont="1" applyFill="1" applyBorder="1" applyAlignment="1" applyProtection="1">
      <alignment horizontal="right"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justify" vertical="center"/>
    </xf>
    <xf numFmtId="0" fontId="4" fillId="0" borderId="0" xfId="0" applyFont="1" applyAlignment="1">
      <alignment vertical="center" wrapText="1"/>
    </xf>
    <xf numFmtId="49" fontId="12" fillId="0" borderId="0" xfId="0" applyNumberFormat="1" applyFont="1" applyAlignment="1" applyProtection="1">
      <alignment horizontal="right" vertical="center" wrapText="1"/>
      <protection locked="0"/>
    </xf>
    <xf numFmtId="49" fontId="12" fillId="0" borderId="0" xfId="0" applyNumberFormat="1" applyFont="1" applyAlignment="1" applyProtection="1">
      <alignment horizontal="right" vertical="center"/>
      <protection locked="0"/>
    </xf>
    <xf numFmtId="49" fontId="12" fillId="0" borderId="0" xfId="0" applyNumberFormat="1" applyFont="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21" fillId="0" borderId="0" xfId="1" applyFont="1" applyAlignment="1" applyProtection="1">
      <alignment horizontal="center" vertical="center"/>
      <protection locked="0"/>
    </xf>
    <xf numFmtId="0" fontId="21" fillId="0" borderId="31" xfId="1" applyFont="1" applyBorder="1" applyAlignment="1" applyProtection="1">
      <alignment horizontal="center" vertical="center"/>
      <protection locked="0"/>
    </xf>
    <xf numFmtId="0" fontId="11" fillId="0" borderId="0" xfId="1" applyFont="1" applyAlignment="1" applyProtection="1">
      <alignment horizontal="left" vertical="center" wrapText="1"/>
      <protection locked="0"/>
    </xf>
    <xf numFmtId="0" fontId="17" fillId="0" borderId="0" xfId="1" applyFont="1" applyAlignment="1" applyProtection="1">
      <alignment horizontal="left" vertical="center" wrapText="1"/>
      <protection locked="0"/>
    </xf>
    <xf numFmtId="0" fontId="11" fillId="0" borderId="0" xfId="1" applyFont="1" applyAlignment="1" applyProtection="1">
      <alignment horizontal="left" vertical="center"/>
      <protection locked="0"/>
    </xf>
    <xf numFmtId="0" fontId="16" fillId="0" borderId="0" xfId="0" applyFont="1" applyAlignment="1">
      <alignment horizontal="center" vertical="center"/>
    </xf>
    <xf numFmtId="49" fontId="15" fillId="0" borderId="0" xfId="0" applyNumberFormat="1" applyFont="1" applyAlignment="1">
      <alignment horizontal="left" vertical="center" wrapText="1"/>
    </xf>
    <xf numFmtId="0" fontId="17" fillId="7" borderId="29" xfId="0" applyFont="1" applyFill="1" applyBorder="1" applyAlignment="1" applyProtection="1">
      <alignment horizontal="center" vertical="center" wrapText="1"/>
      <protection locked="0"/>
    </xf>
    <xf numFmtId="0" fontId="17" fillId="7" borderId="2" xfId="0" applyFont="1" applyFill="1" applyBorder="1" applyAlignment="1" applyProtection="1">
      <alignment horizontal="center" vertical="center" wrapText="1"/>
      <protection locked="0"/>
    </xf>
    <xf numFmtId="0" fontId="11" fillId="7" borderId="29"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11" fillId="0" borderId="29" xfId="0" applyFont="1" applyBorder="1" applyAlignment="1" applyProtection="1">
      <alignment horizontal="left" vertical="top"/>
      <protection locked="0"/>
    </xf>
    <xf numFmtId="0" fontId="11" fillId="0" borderId="2" xfId="0" applyFont="1" applyBorder="1" applyAlignment="1" applyProtection="1">
      <alignment horizontal="left" vertical="top"/>
      <protection locked="0"/>
    </xf>
  </cellXfs>
  <cellStyles count="3">
    <cellStyle name="Normal" xfId="0" builtinId="0"/>
    <cellStyle name="Normal 3" xfId="1"/>
    <cellStyle name="Normal 3 2" xfId="2"/>
  </cellStyles>
  <dxfs count="7">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bgColor theme="4" tint="-0.24994659260841701"/>
        </patternFill>
      </fill>
    </dxf>
    <dxf>
      <fill>
        <gradientFill degree="90">
          <stop position="0">
            <color theme="4" tint="0.59999389629810485"/>
          </stop>
          <stop position="0.5">
            <color theme="4" tint="0.40000610370189521"/>
          </stop>
          <stop position="1">
            <color theme="4" tint="0.59999389629810485"/>
          </stop>
        </gradientFill>
      </fill>
    </dxf>
    <dxf>
      <fill>
        <patternFill patternType="solid">
          <fgColor auto="1"/>
          <bgColor theme="9" tint="0.59996337778862885"/>
        </patternFill>
      </fill>
    </dxf>
    <dxf>
      <fill>
        <gradientFill degree="90">
          <stop position="0">
            <color theme="4" tint="0.40000610370189521"/>
          </stop>
          <stop position="0.5">
            <color theme="4" tint="0.59999389629810485"/>
          </stop>
          <stop position="1">
            <color theme="4" tint="0.40000610370189521"/>
          </stop>
        </gradient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view="pageBreakPreview" topLeftCell="A4" zoomScaleSheetLayoutView="100" workbookViewId="0">
      <selection activeCell="D29" sqref="D29"/>
    </sheetView>
  </sheetViews>
  <sheetFormatPr defaultRowHeight="12.75" x14ac:dyDescent="0.2"/>
  <cols>
    <col min="1" max="2" width="25.7109375" style="1" customWidth="1"/>
    <col min="3" max="4" width="20.7109375" style="1" customWidth="1"/>
    <col min="5" max="16384" width="9.140625" style="1"/>
  </cols>
  <sheetData>
    <row r="1" spans="1:4" ht="80.25" customHeight="1" x14ac:dyDescent="0.2">
      <c r="A1" s="93" t="s">
        <v>10</v>
      </c>
      <c r="B1" s="94"/>
      <c r="C1" s="94"/>
      <c r="D1" s="94"/>
    </row>
    <row r="2" spans="1:4" ht="171.75" customHeight="1" x14ac:dyDescent="0.2">
      <c r="A2" s="95" t="s">
        <v>11</v>
      </c>
      <c r="B2" s="96"/>
      <c r="C2" s="96"/>
      <c r="D2" s="96"/>
    </row>
    <row r="4" spans="1:4" ht="20.100000000000001" customHeight="1" x14ac:dyDescent="0.2">
      <c r="A4" s="3" t="e">
        <f>"1. პროექტის შიფრი: "&amp;#REF!</f>
        <v>#REF!</v>
      </c>
      <c r="B4" s="5"/>
    </row>
    <row r="5" spans="1:4" ht="60" customHeight="1" x14ac:dyDescent="0.2">
      <c r="A5" s="97" t="e">
        <f>"2. პროექტის სახელწოდება: "&amp;#REF!</f>
        <v>#REF!</v>
      </c>
      <c r="B5" s="97"/>
      <c r="C5" s="97"/>
      <c r="D5" s="97"/>
    </row>
    <row r="6" spans="1:4" ht="20.100000000000001" customHeight="1" x14ac:dyDescent="0.2">
      <c r="A6" s="3" t="e">
        <f>"3. პროექტის საერთო ბიუჯეტი (აშშ დოლარი): "&amp;#REF!</f>
        <v>#REF!</v>
      </c>
    </row>
    <row r="7" spans="1:4" ht="20.100000000000001" customHeight="1" x14ac:dyDescent="0.2">
      <c r="A7" s="4" t="s">
        <v>2</v>
      </c>
    </row>
    <row r="8" spans="1:4" ht="20.100000000000001" customHeight="1" x14ac:dyDescent="0.2">
      <c r="A8" s="4" t="e">
        <f>"3.1. ფონდიდან მოთხოვნილი თანხა (აშშ დოლარი): "&amp;#REF!</f>
        <v>#REF!</v>
      </c>
    </row>
    <row r="9" spans="1:4" ht="20.100000000000001" customHeight="1" x14ac:dyDescent="0.2">
      <c r="A9" s="3" t="e">
        <f>"4. პროექტის ხანგრძლივობა (თვეები): "&amp;#REF!</f>
        <v>#REF!</v>
      </c>
    </row>
    <row r="10" spans="1:4" ht="20.100000000000001" customHeight="1" x14ac:dyDescent="0.2">
      <c r="A10" s="3" t="s">
        <v>12</v>
      </c>
    </row>
    <row r="11" spans="1:4" ht="51" x14ac:dyDescent="0.2">
      <c r="A11" s="2" t="s">
        <v>3</v>
      </c>
      <c r="B11" s="2" t="s">
        <v>4</v>
      </c>
      <c r="C11" s="2" t="s">
        <v>5</v>
      </c>
      <c r="D11" s="2" t="s">
        <v>6</v>
      </c>
    </row>
    <row r="12" spans="1:4" x14ac:dyDescent="0.2">
      <c r="A12" s="7"/>
      <c r="B12" s="7"/>
      <c r="C12" s="7"/>
      <c r="D12" s="8"/>
    </row>
    <row r="14" spans="1:4" x14ac:dyDescent="0.2">
      <c r="A14" s="1" t="s">
        <v>7</v>
      </c>
    </row>
    <row r="16" spans="1:4" ht="51" x14ac:dyDescent="0.2">
      <c r="A16" s="2" t="s">
        <v>8</v>
      </c>
      <c r="B16" s="2" t="s">
        <v>4</v>
      </c>
      <c r="C16" s="2" t="s">
        <v>9</v>
      </c>
      <c r="D16" s="2" t="s">
        <v>6</v>
      </c>
    </row>
    <row r="17" spans="1:4" x14ac:dyDescent="0.2">
      <c r="A17" s="7"/>
      <c r="B17" s="7"/>
      <c r="C17" s="7"/>
      <c r="D17" s="9"/>
    </row>
    <row r="19" spans="1:4" x14ac:dyDescent="0.2">
      <c r="A19" s="1" t="s">
        <v>7</v>
      </c>
    </row>
    <row r="21" spans="1:4" ht="38.25" x14ac:dyDescent="0.2">
      <c r="A21" s="2" t="s">
        <v>0</v>
      </c>
      <c r="B21" s="2" t="s">
        <v>1</v>
      </c>
      <c r="C21" s="6" t="s">
        <v>15</v>
      </c>
      <c r="D21" s="2" t="s">
        <v>6</v>
      </c>
    </row>
    <row r="22" spans="1:4" x14ac:dyDescent="0.2">
      <c r="A22" s="14"/>
      <c r="B22" s="14"/>
      <c r="C22" s="12"/>
      <c r="D22" s="10"/>
    </row>
    <row r="23" spans="1:4" x14ac:dyDescent="0.2">
      <c r="A23" s="15"/>
      <c r="B23" s="15"/>
      <c r="C23" s="13"/>
      <c r="D23" s="11"/>
    </row>
    <row r="24" spans="1:4" x14ac:dyDescent="0.2">
      <c r="A24" s="15"/>
      <c r="B24" s="15"/>
      <c r="C24" s="13"/>
      <c r="D24" s="11"/>
    </row>
    <row r="25" spans="1:4" x14ac:dyDescent="0.2">
      <c r="A25" s="15"/>
      <c r="B25" s="15"/>
      <c r="C25" s="13"/>
      <c r="D25" s="11"/>
    </row>
    <row r="26" spans="1:4" x14ac:dyDescent="0.2">
      <c r="A26" s="15"/>
      <c r="B26" s="15"/>
      <c r="C26" s="13"/>
      <c r="D26" s="11"/>
    </row>
    <row r="27" spans="1:4" x14ac:dyDescent="0.2">
      <c r="A27" s="15"/>
      <c r="B27" s="15"/>
      <c r="C27" s="13"/>
      <c r="D27" s="11"/>
    </row>
    <row r="28" spans="1:4" x14ac:dyDescent="0.2">
      <c r="A28" s="15"/>
      <c r="B28" s="15"/>
      <c r="C28" s="13"/>
      <c r="D28" s="11"/>
    </row>
    <row r="29" spans="1:4" x14ac:dyDescent="0.2">
      <c r="A29" s="15"/>
      <c r="B29" s="15"/>
      <c r="C29" s="13"/>
      <c r="D29" s="11"/>
    </row>
    <row r="30" spans="1:4" x14ac:dyDescent="0.2">
      <c r="A30" s="15"/>
      <c r="B30" s="15"/>
      <c r="C30" s="12"/>
      <c r="D30" s="10"/>
    </row>
    <row r="31" spans="1:4" x14ac:dyDescent="0.2">
      <c r="A31" s="15"/>
      <c r="B31" s="15"/>
      <c r="C31" s="13"/>
      <c r="D31" s="11"/>
    </row>
    <row r="32" spans="1:4" x14ac:dyDescent="0.2">
      <c r="A32" s="15"/>
      <c r="B32" s="15"/>
      <c r="C32" s="13"/>
      <c r="D32" s="11"/>
    </row>
    <row r="33" spans="1:4" x14ac:dyDescent="0.2">
      <c r="A33" s="15"/>
      <c r="B33" s="15"/>
      <c r="C33" s="13"/>
      <c r="D33" s="11"/>
    </row>
    <row r="34" spans="1:4" x14ac:dyDescent="0.2">
      <c r="A34" s="15"/>
      <c r="B34" s="15"/>
      <c r="C34" s="13"/>
      <c r="D34" s="11"/>
    </row>
    <row r="35" spans="1:4" x14ac:dyDescent="0.2">
      <c r="A35" s="15"/>
      <c r="B35" s="15"/>
      <c r="C35" s="13"/>
      <c r="D35" s="11"/>
    </row>
  </sheetData>
  <sheetProtection sheet="1" objects="1" scenarios="1" formatColumns="0" formatRows="0"/>
  <mergeCells count="3">
    <mergeCell ref="A1:D1"/>
    <mergeCell ref="A2:D2"/>
    <mergeCell ref="A5:D5"/>
  </mergeCells>
  <conditionalFormatting sqref="A12:C12 A17:C17 A22:C35">
    <cfRule type="containsBlanks" dxfId="6" priority="1">
      <formula>LEN(TRIM(A12))=0</formula>
    </cfRule>
  </conditionalFormatting>
  <dataValidations count="1">
    <dataValidation type="list" allowBlank="1" showInputMessage="1" showErrorMessage="1" sqref="C22:C35">
      <formula1>orgtypes</formula1>
    </dataValidation>
  </dataValidations>
  <pageMargins left="0.7" right="0.7" top="0.75" bottom="0.25" header="0.3" footer="0.3"/>
  <pageSetup paperSize="9" scale="94" fitToHeight="0" orientation="portrait" r:id="rId1"/>
  <headerFooter>
    <oddHeader>&amp;LSTCU - SRNSF კონკურსი 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view="pageBreakPreview" topLeftCell="D1" zoomScaleNormal="100" zoomScaleSheetLayoutView="100" workbookViewId="0">
      <selection activeCell="A3" sqref="A3:I3"/>
    </sheetView>
  </sheetViews>
  <sheetFormatPr defaultRowHeight="15" x14ac:dyDescent="0.25"/>
  <cols>
    <col min="1" max="1" width="4" style="70" customWidth="1"/>
    <col min="2" max="2" width="51.42578125" style="71" customWidth="1"/>
    <col min="3" max="3" width="27" style="71" customWidth="1"/>
    <col min="4" max="4" width="19.5703125" style="71" customWidth="1"/>
    <col min="5" max="5" width="27" style="71" customWidth="1"/>
    <col min="6" max="6" width="20.140625" style="71" customWidth="1"/>
    <col min="7" max="7" width="22.28515625" style="65" customWidth="1"/>
    <col min="8" max="8" width="20.42578125" style="65" customWidth="1"/>
    <col min="9" max="9" width="13.5703125" style="23" customWidth="1"/>
    <col min="10" max="16384" width="9.140625" style="23"/>
  </cols>
  <sheetData>
    <row r="1" spans="1:28" ht="99" customHeight="1" x14ac:dyDescent="0.25">
      <c r="A1" s="98" t="s">
        <v>407</v>
      </c>
      <c r="B1" s="99"/>
      <c r="C1" s="99"/>
      <c r="D1" s="99"/>
      <c r="E1" s="99"/>
      <c r="F1" s="99"/>
      <c r="G1" s="99"/>
      <c r="H1" s="99"/>
      <c r="I1" s="99"/>
    </row>
    <row r="2" spans="1:28" ht="12.75" customHeight="1" x14ac:dyDescent="0.25">
      <c r="A2" s="98"/>
      <c r="B2" s="98"/>
      <c r="C2" s="98"/>
      <c r="D2" s="98"/>
      <c r="E2" s="98"/>
      <c r="F2" s="98"/>
      <c r="G2" s="98"/>
      <c r="H2" s="98"/>
      <c r="AB2" s="24"/>
    </row>
    <row r="3" spans="1:28" ht="40.5" customHeight="1" x14ac:dyDescent="0.25">
      <c r="A3" s="100" t="s">
        <v>388</v>
      </c>
      <c r="B3" s="100"/>
      <c r="C3" s="100"/>
      <c r="D3" s="100"/>
      <c r="E3" s="100"/>
      <c r="F3" s="100"/>
      <c r="G3" s="100"/>
      <c r="H3" s="100"/>
      <c r="I3" s="100"/>
    </row>
    <row r="4" spans="1:28" ht="20.100000000000001" customHeight="1" x14ac:dyDescent="0.25">
      <c r="A4" s="25"/>
      <c r="B4" s="26" t="s">
        <v>389</v>
      </c>
      <c r="C4" s="26"/>
      <c r="D4" s="26"/>
      <c r="E4" s="26"/>
      <c r="F4" s="26"/>
      <c r="G4" s="25"/>
      <c r="H4" s="25"/>
    </row>
    <row r="5" spans="1:28" ht="20.100000000000001" customHeight="1" x14ac:dyDescent="0.25">
      <c r="A5" s="27"/>
      <c r="B5" s="26" t="s">
        <v>390</v>
      </c>
      <c r="C5" s="26"/>
      <c r="D5" s="26"/>
      <c r="E5" s="26"/>
      <c r="F5" s="26"/>
      <c r="G5" s="101"/>
      <c r="H5" s="101"/>
      <c r="I5" s="101"/>
    </row>
    <row r="6" spans="1:28" ht="20.100000000000001" customHeight="1" x14ac:dyDescent="0.25">
      <c r="A6" s="27"/>
      <c r="B6" s="26" t="s">
        <v>391</v>
      </c>
      <c r="C6" s="26"/>
      <c r="D6" s="26"/>
      <c r="E6" s="26"/>
      <c r="F6" s="26"/>
      <c r="G6" s="101"/>
      <c r="H6" s="101"/>
      <c r="I6" s="101"/>
    </row>
    <row r="7" spans="1:28" ht="20.100000000000001" customHeight="1" x14ac:dyDescent="0.25">
      <c r="A7" s="28"/>
      <c r="B7" s="28"/>
      <c r="C7" s="28"/>
      <c r="D7" s="28"/>
      <c r="E7" s="28"/>
      <c r="F7" s="28"/>
      <c r="G7" s="20"/>
      <c r="H7" s="28"/>
      <c r="I7" s="28"/>
    </row>
    <row r="8" spans="1:28" ht="20.100000000000001" customHeight="1" x14ac:dyDescent="0.25">
      <c r="A8" s="28"/>
      <c r="B8" s="28"/>
      <c r="C8" s="28"/>
      <c r="D8" s="28"/>
      <c r="E8" s="28"/>
      <c r="F8" s="28"/>
      <c r="G8" s="20"/>
      <c r="H8" s="28"/>
      <c r="I8" s="28"/>
    </row>
    <row r="9" spans="1:28" ht="20.100000000000001" customHeight="1" x14ac:dyDescent="0.25">
      <c r="A9" s="20"/>
      <c r="B9" s="28"/>
      <c r="C9" s="28"/>
      <c r="D9" s="28"/>
      <c r="E9" s="28"/>
      <c r="F9" s="28"/>
      <c r="G9" s="20"/>
      <c r="H9" s="28"/>
      <c r="I9" s="28"/>
    </row>
    <row r="10" spans="1:28" ht="20.100000000000001" customHeight="1" thickBot="1" x14ac:dyDescent="0.3">
      <c r="A10" s="27"/>
      <c r="B10" s="27"/>
      <c r="C10" s="27"/>
      <c r="D10" s="27"/>
      <c r="E10" s="27"/>
      <c r="F10" s="27"/>
      <c r="G10" s="28"/>
      <c r="H10" s="28"/>
      <c r="I10" s="28"/>
    </row>
    <row r="11" spans="1:28" s="32" customFormat="1" ht="44.25" customHeight="1" x14ac:dyDescent="0.25">
      <c r="A11" s="29" t="s">
        <v>326</v>
      </c>
      <c r="B11" s="30" t="s">
        <v>356</v>
      </c>
      <c r="C11" s="90" t="s">
        <v>357</v>
      </c>
      <c r="D11" s="90" t="s">
        <v>358</v>
      </c>
      <c r="E11" s="90" t="s">
        <v>359</v>
      </c>
      <c r="F11" s="90" t="s">
        <v>360</v>
      </c>
      <c r="G11" s="90" t="s">
        <v>361</v>
      </c>
      <c r="H11" s="90" t="s">
        <v>362</v>
      </c>
      <c r="I11" s="90" t="s">
        <v>363</v>
      </c>
      <c r="J11" s="31"/>
    </row>
    <row r="12" spans="1:28" s="32" customFormat="1" ht="37.5" customHeight="1" x14ac:dyDescent="0.25">
      <c r="A12" s="33">
        <v>1</v>
      </c>
      <c r="B12" s="34" t="s">
        <v>364</v>
      </c>
      <c r="C12" s="34"/>
      <c r="D12" s="34"/>
      <c r="E12" s="34"/>
      <c r="F12" s="34"/>
      <c r="G12" s="35">
        <v>0</v>
      </c>
      <c r="H12" s="36">
        <v>0</v>
      </c>
      <c r="I12" s="37">
        <f>G12+H12</f>
        <v>0</v>
      </c>
    </row>
    <row r="13" spans="1:28" ht="17.100000000000001" customHeight="1" x14ac:dyDescent="0.25">
      <c r="A13" s="38" t="s">
        <v>296</v>
      </c>
      <c r="B13" s="39" t="s">
        <v>365</v>
      </c>
      <c r="C13" s="39"/>
      <c r="D13" s="39"/>
      <c r="E13" s="39"/>
      <c r="F13" s="39"/>
      <c r="G13" s="40"/>
      <c r="H13" s="41"/>
      <c r="I13" s="42">
        <f t="shared" ref="I13:I37" si="0">G13+H13</f>
        <v>0</v>
      </c>
    </row>
    <row r="14" spans="1:28" ht="17.100000000000001" customHeight="1" x14ac:dyDescent="0.25">
      <c r="A14" s="43" t="s">
        <v>335</v>
      </c>
      <c r="B14" s="44" t="s">
        <v>366</v>
      </c>
      <c r="C14" s="44"/>
      <c r="D14" s="44"/>
      <c r="E14" s="44"/>
      <c r="F14" s="44"/>
      <c r="G14" s="45"/>
      <c r="H14" s="46"/>
      <c r="I14" s="42">
        <f t="shared" si="0"/>
        <v>0</v>
      </c>
    </row>
    <row r="15" spans="1:28" ht="17.100000000000001" customHeight="1" x14ac:dyDescent="0.25">
      <c r="A15" s="47" t="s">
        <v>336</v>
      </c>
      <c r="B15" s="44" t="s">
        <v>366</v>
      </c>
      <c r="C15" s="44"/>
      <c r="D15" s="44"/>
      <c r="E15" s="44"/>
      <c r="F15" s="44"/>
      <c r="G15" s="45"/>
      <c r="H15" s="46"/>
      <c r="I15" s="42">
        <f t="shared" si="0"/>
        <v>0</v>
      </c>
    </row>
    <row r="16" spans="1:28" ht="17.100000000000001" customHeight="1" x14ac:dyDescent="0.25">
      <c r="A16" s="48" t="s">
        <v>337</v>
      </c>
      <c r="B16" s="44" t="s">
        <v>366</v>
      </c>
      <c r="C16" s="44"/>
      <c r="D16" s="44"/>
      <c r="E16" s="44"/>
      <c r="F16" s="44"/>
      <c r="G16" s="45"/>
      <c r="H16" s="46"/>
      <c r="I16" s="42">
        <f t="shared" si="0"/>
        <v>0</v>
      </c>
    </row>
    <row r="17" spans="1:9" ht="17.100000000000001" customHeight="1" x14ac:dyDescent="0.25">
      <c r="A17" s="49" t="s">
        <v>338</v>
      </c>
      <c r="B17" s="44" t="s">
        <v>366</v>
      </c>
      <c r="C17" s="88"/>
      <c r="D17" s="88"/>
      <c r="E17" s="88"/>
      <c r="F17" s="88"/>
      <c r="G17" s="40"/>
      <c r="H17" s="50"/>
      <c r="I17" s="42">
        <f t="shared" si="0"/>
        <v>0</v>
      </c>
    </row>
    <row r="18" spans="1:9" ht="17.100000000000001" customHeight="1" x14ac:dyDescent="0.25">
      <c r="A18" s="48" t="s">
        <v>339</v>
      </c>
      <c r="B18" s="44" t="s">
        <v>366</v>
      </c>
      <c r="C18" s="44"/>
      <c r="D18" s="44"/>
      <c r="E18" s="44"/>
      <c r="F18" s="44"/>
      <c r="G18" s="45"/>
      <c r="H18" s="50"/>
      <c r="I18" s="42">
        <f t="shared" si="0"/>
        <v>0</v>
      </c>
    </row>
    <row r="19" spans="1:9" ht="17.100000000000001" customHeight="1" x14ac:dyDescent="0.25">
      <c r="A19" s="49" t="s">
        <v>340</v>
      </c>
      <c r="B19" s="44" t="s">
        <v>366</v>
      </c>
      <c r="C19" s="89"/>
      <c r="D19" s="89"/>
      <c r="E19" s="89"/>
      <c r="F19" s="89"/>
      <c r="G19" s="51"/>
      <c r="H19" s="50"/>
      <c r="I19" s="42">
        <f t="shared" si="0"/>
        <v>0</v>
      </c>
    </row>
    <row r="20" spans="1:9" ht="17.100000000000001" customHeight="1" x14ac:dyDescent="0.25">
      <c r="A20" s="48" t="s">
        <v>341</v>
      </c>
      <c r="B20" s="44" t="s">
        <v>366</v>
      </c>
      <c r="C20" s="44"/>
      <c r="D20" s="44"/>
      <c r="E20" s="44"/>
      <c r="F20" s="44"/>
      <c r="G20" s="45"/>
      <c r="H20" s="52"/>
      <c r="I20" s="42">
        <f t="shared" si="0"/>
        <v>0</v>
      </c>
    </row>
    <row r="21" spans="1:9" ht="17.100000000000001" customHeight="1" x14ac:dyDescent="0.25">
      <c r="A21" s="53" t="s">
        <v>342</v>
      </c>
      <c r="B21" s="44" t="s">
        <v>366</v>
      </c>
      <c r="C21" s="89"/>
      <c r="D21" s="89"/>
      <c r="E21" s="89"/>
      <c r="F21" s="89"/>
      <c r="G21" s="51"/>
      <c r="H21" s="46"/>
      <c r="I21" s="42">
        <f t="shared" si="0"/>
        <v>0</v>
      </c>
    </row>
    <row r="22" spans="1:9" ht="17.100000000000001" customHeight="1" x14ac:dyDescent="0.25">
      <c r="A22" s="48" t="s">
        <v>343</v>
      </c>
      <c r="B22" s="44" t="s">
        <v>366</v>
      </c>
      <c r="C22" s="44"/>
      <c r="D22" s="44"/>
      <c r="E22" s="44"/>
      <c r="F22" s="44"/>
      <c r="G22" s="45"/>
      <c r="H22" s="46"/>
      <c r="I22" s="42">
        <f>G22+H22</f>
        <v>0</v>
      </c>
    </row>
    <row r="23" spans="1:9" s="32" customFormat="1" ht="39.75" customHeight="1" x14ac:dyDescent="0.25">
      <c r="A23" s="54" t="s">
        <v>349</v>
      </c>
      <c r="B23" s="34" t="s">
        <v>367</v>
      </c>
      <c r="C23" s="34"/>
      <c r="D23" s="34"/>
      <c r="E23" s="34"/>
      <c r="F23" s="34"/>
      <c r="G23" s="92">
        <f>SUM(G24:G28)</f>
        <v>0</v>
      </c>
      <c r="H23" s="92">
        <f t="shared" ref="H23" si="1">SUM(H24:H28)</f>
        <v>0</v>
      </c>
      <c r="I23" s="37">
        <f t="shared" ref="I23:I28" si="2">G23+H23</f>
        <v>0</v>
      </c>
    </row>
    <row r="24" spans="1:9" ht="17.100000000000001" customHeight="1" x14ac:dyDescent="0.25">
      <c r="A24" s="48" t="s">
        <v>297</v>
      </c>
      <c r="B24" s="44" t="s">
        <v>368</v>
      </c>
      <c r="C24" s="44"/>
      <c r="D24" s="44"/>
      <c r="E24" s="44"/>
      <c r="F24" s="44"/>
      <c r="G24" s="45"/>
      <c r="H24" s="45"/>
      <c r="I24" s="56">
        <f t="shared" si="2"/>
        <v>0</v>
      </c>
    </row>
    <row r="25" spans="1:9" ht="17.100000000000001" customHeight="1" x14ac:dyDescent="0.25">
      <c r="A25" s="57" t="s">
        <v>345</v>
      </c>
      <c r="B25" s="44" t="s">
        <v>368</v>
      </c>
      <c r="C25" s="44"/>
      <c r="D25" s="44"/>
      <c r="E25" s="44"/>
      <c r="F25" s="44"/>
      <c r="G25" s="45"/>
      <c r="H25" s="45"/>
      <c r="I25" s="56">
        <f t="shared" si="2"/>
        <v>0</v>
      </c>
    </row>
    <row r="26" spans="1:9" ht="17.100000000000001" customHeight="1" x14ac:dyDescent="0.25">
      <c r="A26" s="43" t="s">
        <v>346</v>
      </c>
      <c r="B26" s="44" t="s">
        <v>368</v>
      </c>
      <c r="C26" s="44"/>
      <c r="D26" s="44"/>
      <c r="E26" s="44"/>
      <c r="F26" s="44"/>
      <c r="G26" s="45"/>
      <c r="H26" s="45"/>
      <c r="I26" s="58">
        <f t="shared" si="2"/>
        <v>0</v>
      </c>
    </row>
    <row r="27" spans="1:9" ht="17.100000000000001" customHeight="1" x14ac:dyDescent="0.25">
      <c r="A27" s="48" t="s">
        <v>347</v>
      </c>
      <c r="B27" s="44" t="s">
        <v>368</v>
      </c>
      <c r="C27" s="44"/>
      <c r="D27" s="44"/>
      <c r="E27" s="44"/>
      <c r="F27" s="44"/>
      <c r="G27" s="45"/>
      <c r="H27" s="45"/>
      <c r="I27" s="42">
        <f t="shared" si="2"/>
        <v>0</v>
      </c>
    </row>
    <row r="28" spans="1:9" ht="17.100000000000001" customHeight="1" x14ac:dyDescent="0.25">
      <c r="A28" s="49" t="s">
        <v>348</v>
      </c>
      <c r="B28" s="44" t="s">
        <v>368</v>
      </c>
      <c r="C28" s="59"/>
      <c r="D28" s="59"/>
      <c r="E28" s="59"/>
      <c r="F28" s="59"/>
      <c r="G28" s="45"/>
      <c r="H28" s="45"/>
      <c r="I28" s="42">
        <f t="shared" si="2"/>
        <v>0</v>
      </c>
    </row>
    <row r="29" spans="1:9" ht="17.100000000000001" customHeight="1" x14ac:dyDescent="0.25">
      <c r="A29" s="33" t="s">
        <v>344</v>
      </c>
      <c r="B29" s="60" t="s">
        <v>369</v>
      </c>
      <c r="C29" s="60"/>
      <c r="D29" s="60"/>
      <c r="E29" s="60"/>
      <c r="F29" s="60"/>
      <c r="G29" s="60"/>
      <c r="H29" s="60"/>
      <c r="I29" s="37"/>
    </row>
    <row r="30" spans="1:9" s="32" customFormat="1" ht="22.5" customHeight="1" x14ac:dyDescent="0.25">
      <c r="A30" s="33" t="s">
        <v>299</v>
      </c>
      <c r="B30" s="34" t="s">
        <v>370</v>
      </c>
      <c r="C30" s="34"/>
      <c r="D30" s="34"/>
      <c r="E30" s="34"/>
      <c r="F30" s="34"/>
      <c r="G30" s="35">
        <v>0</v>
      </c>
      <c r="H30" s="35">
        <v>0</v>
      </c>
      <c r="I30" s="37">
        <v>0</v>
      </c>
    </row>
    <row r="31" spans="1:9" s="62" customFormat="1" ht="18" x14ac:dyDescent="0.25">
      <c r="A31" s="48" t="s">
        <v>298</v>
      </c>
      <c r="B31" s="61" t="s">
        <v>371</v>
      </c>
      <c r="C31" s="61"/>
      <c r="D31" s="61"/>
      <c r="E31" s="61"/>
      <c r="F31" s="61"/>
      <c r="G31" s="91">
        <v>0</v>
      </c>
      <c r="H31" s="91">
        <v>0</v>
      </c>
      <c r="I31" s="42">
        <f t="shared" si="0"/>
        <v>0</v>
      </c>
    </row>
    <row r="32" spans="1:9" s="62" customFormat="1" ht="18" x14ac:dyDescent="0.25">
      <c r="A32" s="48" t="s">
        <v>350</v>
      </c>
      <c r="B32" s="63" t="s">
        <v>372</v>
      </c>
      <c r="C32" s="63"/>
      <c r="D32" s="63"/>
      <c r="E32" s="63"/>
      <c r="F32" s="63"/>
      <c r="G32" s="45"/>
      <c r="H32" s="45"/>
      <c r="I32" s="42">
        <f t="shared" si="0"/>
        <v>0</v>
      </c>
    </row>
    <row r="33" spans="1:16" ht="18" x14ac:dyDescent="0.25">
      <c r="A33" s="48" t="s">
        <v>351</v>
      </c>
      <c r="B33" s="63" t="s">
        <v>373</v>
      </c>
      <c r="C33" s="63"/>
      <c r="D33" s="63"/>
      <c r="E33" s="63"/>
      <c r="F33" s="63"/>
      <c r="G33" s="45"/>
      <c r="H33" s="45"/>
      <c r="I33" s="42">
        <f t="shared" si="0"/>
        <v>0</v>
      </c>
    </row>
    <row r="34" spans="1:16" ht="30.75" customHeight="1" x14ac:dyDescent="0.25">
      <c r="A34" s="48" t="s">
        <v>352</v>
      </c>
      <c r="B34" s="63" t="s">
        <v>374</v>
      </c>
      <c r="C34" s="63"/>
      <c r="D34" s="63"/>
      <c r="E34" s="63"/>
      <c r="F34" s="63"/>
      <c r="G34" s="45"/>
      <c r="H34" s="45"/>
      <c r="I34" s="42">
        <f t="shared" si="0"/>
        <v>0</v>
      </c>
    </row>
    <row r="35" spans="1:16" ht="27.75" customHeight="1" x14ac:dyDescent="0.25">
      <c r="A35" s="48" t="s">
        <v>353</v>
      </c>
      <c r="B35" s="63" t="s">
        <v>375</v>
      </c>
      <c r="C35" s="63"/>
      <c r="D35" s="63"/>
      <c r="E35" s="63"/>
      <c r="F35" s="63"/>
      <c r="G35" s="45"/>
      <c r="H35" s="45"/>
      <c r="I35" s="42">
        <f t="shared" si="0"/>
        <v>0</v>
      </c>
    </row>
    <row r="36" spans="1:16" ht="18" x14ac:dyDescent="0.25">
      <c r="A36" s="48" t="s">
        <v>354</v>
      </c>
      <c r="B36" s="63" t="s">
        <v>376</v>
      </c>
      <c r="C36" s="63"/>
      <c r="D36" s="63"/>
      <c r="E36" s="63"/>
      <c r="F36" s="63"/>
      <c r="G36" s="45"/>
      <c r="H36" s="45"/>
      <c r="I36" s="42">
        <f t="shared" si="0"/>
        <v>0</v>
      </c>
    </row>
    <row r="37" spans="1:16" ht="18" x14ac:dyDescent="0.25">
      <c r="A37" s="48" t="s">
        <v>355</v>
      </c>
      <c r="B37" s="61" t="s">
        <v>377</v>
      </c>
      <c r="C37" s="61"/>
      <c r="D37" s="61"/>
      <c r="E37" s="61"/>
      <c r="F37" s="61"/>
      <c r="G37" s="91">
        <v>0</v>
      </c>
      <c r="H37" s="91">
        <v>0</v>
      </c>
      <c r="I37" s="42">
        <f t="shared" si="0"/>
        <v>0</v>
      </c>
    </row>
    <row r="38" spans="1:16" s="32" customFormat="1" ht="30" customHeight="1" x14ac:dyDescent="0.25">
      <c r="A38" s="33" t="s">
        <v>334</v>
      </c>
      <c r="B38" s="34" t="s">
        <v>378</v>
      </c>
      <c r="C38" s="34"/>
      <c r="D38" s="34"/>
      <c r="E38" s="34"/>
      <c r="F38" s="34"/>
      <c r="G38" s="35">
        <v>0</v>
      </c>
      <c r="H38" s="35">
        <v>0</v>
      </c>
      <c r="I38" s="37">
        <v>0</v>
      </c>
    </row>
    <row r="39" spans="1:16" s="32" customFormat="1" ht="30" customHeight="1" x14ac:dyDescent="0.25">
      <c r="A39" s="33" t="s">
        <v>300</v>
      </c>
      <c r="B39" s="34" t="s">
        <v>379</v>
      </c>
      <c r="C39" s="34"/>
      <c r="D39" s="34"/>
      <c r="E39" s="34"/>
      <c r="F39" s="34"/>
      <c r="G39" s="35">
        <v>0</v>
      </c>
      <c r="H39" s="35">
        <v>0</v>
      </c>
      <c r="I39" s="37">
        <v>0</v>
      </c>
    </row>
    <row r="40" spans="1:16" ht="20.25" customHeight="1" x14ac:dyDescent="0.25">
      <c r="A40" s="104" t="s">
        <v>380</v>
      </c>
      <c r="B40" s="104"/>
      <c r="C40" s="64"/>
      <c r="D40" s="64"/>
      <c r="E40" s="64"/>
      <c r="F40" s="64"/>
    </row>
    <row r="41" spans="1:16" ht="19.5" customHeight="1" x14ac:dyDescent="0.25">
      <c r="A41" s="107"/>
      <c r="B41" s="107"/>
      <c r="C41" s="107"/>
      <c r="D41" s="107"/>
      <c r="E41" s="107"/>
      <c r="F41" s="107"/>
      <c r="G41" s="107"/>
      <c r="H41" s="107"/>
    </row>
    <row r="42" spans="1:16" ht="30" customHeight="1" x14ac:dyDescent="0.25">
      <c r="A42" s="107" t="s">
        <v>381</v>
      </c>
      <c r="B42" s="107"/>
      <c r="C42" s="107"/>
      <c r="D42" s="107"/>
      <c r="E42" s="107"/>
      <c r="F42" s="107"/>
      <c r="G42" s="107"/>
      <c r="H42" s="107"/>
      <c r="I42" s="107"/>
    </row>
    <row r="43" spans="1:16" ht="49.5" customHeight="1" x14ac:dyDescent="0.25">
      <c r="A43" s="105" t="s">
        <v>382</v>
      </c>
      <c r="B43" s="105"/>
      <c r="C43" s="105"/>
      <c r="D43" s="105"/>
      <c r="E43" s="105"/>
      <c r="F43" s="105"/>
      <c r="G43" s="105"/>
      <c r="H43" s="105"/>
      <c r="I43" s="105"/>
    </row>
    <row r="44" spans="1:16" ht="69" customHeight="1" x14ac:dyDescent="0.25">
      <c r="A44" s="106" t="s">
        <v>383</v>
      </c>
      <c r="B44" s="106"/>
      <c r="C44" s="106"/>
      <c r="D44" s="106"/>
      <c r="E44" s="106"/>
      <c r="F44" s="106"/>
      <c r="G44" s="106"/>
      <c r="H44" s="106"/>
      <c r="I44" s="106"/>
    </row>
    <row r="45" spans="1:16" ht="54" customHeight="1" x14ac:dyDescent="0.25">
      <c r="A45" s="105" t="s">
        <v>384</v>
      </c>
      <c r="B45" s="105"/>
      <c r="C45" s="105"/>
      <c r="D45" s="105"/>
      <c r="E45" s="105"/>
      <c r="F45" s="105"/>
      <c r="G45" s="105"/>
      <c r="H45" s="105"/>
      <c r="I45" s="105"/>
      <c r="P45" s="23" t="s">
        <v>300</v>
      </c>
    </row>
    <row r="46" spans="1:16" ht="15.75" customHeight="1" x14ac:dyDescent="0.25">
      <c r="A46" s="66"/>
      <c r="B46" s="66"/>
      <c r="C46" s="66"/>
      <c r="D46" s="66"/>
      <c r="E46" s="66"/>
      <c r="F46" s="66"/>
      <c r="G46" s="66"/>
      <c r="H46" s="66"/>
    </row>
    <row r="47" spans="1:16" ht="30" customHeight="1" x14ac:dyDescent="0.25">
      <c r="A47" s="103" t="s">
        <v>385</v>
      </c>
      <c r="B47" s="103"/>
      <c r="C47" s="67"/>
      <c r="D47" s="67"/>
      <c r="E47" s="67"/>
      <c r="F47" s="67"/>
      <c r="G47" s="68"/>
      <c r="H47" s="69"/>
    </row>
    <row r="48" spans="1:16" ht="36" customHeight="1" x14ac:dyDescent="0.25">
      <c r="A48" s="102" t="s">
        <v>405</v>
      </c>
      <c r="B48" s="102"/>
      <c r="C48" s="102"/>
      <c r="D48" s="102"/>
      <c r="E48" s="102"/>
      <c r="F48" s="102"/>
      <c r="G48" s="102"/>
      <c r="H48" s="102"/>
      <c r="I48" s="102"/>
    </row>
    <row r="49" spans="1:9" ht="42" customHeight="1" x14ac:dyDescent="0.25">
      <c r="A49" s="102" t="s">
        <v>406</v>
      </c>
      <c r="B49" s="102"/>
      <c r="C49" s="102"/>
      <c r="D49" s="102"/>
      <c r="E49" s="102"/>
      <c r="F49" s="102"/>
      <c r="G49" s="102"/>
      <c r="H49" s="102"/>
      <c r="I49" s="102"/>
    </row>
    <row r="50" spans="1:9" ht="30" customHeight="1" x14ac:dyDescent="0.25">
      <c r="A50" s="102" t="s">
        <v>386</v>
      </c>
      <c r="B50" s="102"/>
      <c r="C50" s="102"/>
      <c r="D50" s="102"/>
      <c r="E50" s="102"/>
      <c r="F50" s="102"/>
      <c r="G50" s="102"/>
      <c r="H50" s="102"/>
      <c r="I50" s="102"/>
    </row>
    <row r="51" spans="1:9" ht="31.5" customHeight="1" x14ac:dyDescent="0.25">
      <c r="A51" s="102" t="s">
        <v>387</v>
      </c>
      <c r="B51" s="102"/>
      <c r="C51" s="102"/>
      <c r="D51" s="102"/>
      <c r="E51" s="102"/>
      <c r="F51" s="102"/>
      <c r="G51" s="102"/>
      <c r="H51" s="102"/>
      <c r="I51" s="102"/>
    </row>
    <row r="52" spans="1:9" x14ac:dyDescent="0.25">
      <c r="B52" s="65"/>
      <c r="C52" s="65"/>
      <c r="D52" s="65"/>
      <c r="E52" s="65"/>
      <c r="F52" s="65"/>
      <c r="H52" s="23"/>
      <c r="I52" s="71"/>
    </row>
    <row r="53" spans="1:9" x14ac:dyDescent="0.25">
      <c r="A53" s="71"/>
      <c r="B53" s="65"/>
      <c r="C53" s="65"/>
      <c r="D53" s="65"/>
      <c r="E53" s="65"/>
      <c r="F53" s="65"/>
      <c r="H53" s="23"/>
      <c r="I53" s="71"/>
    </row>
  </sheetData>
  <mergeCells count="16">
    <mergeCell ref="A40:B40"/>
    <mergeCell ref="A45:I45"/>
    <mergeCell ref="A44:I44"/>
    <mergeCell ref="A43:I43"/>
    <mergeCell ref="A42:I42"/>
    <mergeCell ref="A41:H41"/>
    <mergeCell ref="A51:I51"/>
    <mergeCell ref="A50:I50"/>
    <mergeCell ref="A49:I49"/>
    <mergeCell ref="A48:I48"/>
    <mergeCell ref="A47:B47"/>
    <mergeCell ref="A1:I1"/>
    <mergeCell ref="A3:I3"/>
    <mergeCell ref="G5:I5"/>
    <mergeCell ref="G6:I6"/>
    <mergeCell ref="A2:H2"/>
  </mergeCells>
  <conditionalFormatting sqref="B13:F22">
    <cfRule type="containsBlanks" dxfId="5" priority="97">
      <formula>LEN(TRIM(B13))=0</formula>
    </cfRule>
  </conditionalFormatting>
  <conditionalFormatting sqref="B24:F28">
    <cfRule type="containsBlanks" dxfId="4" priority="1">
      <formula>LEN(TRIM(B24))=0</formula>
    </cfRule>
  </conditionalFormatting>
  <printOptions horizontalCentered="1" verticalCentered="1"/>
  <pageMargins left="0.25" right="0.25" top="0.25" bottom="0.25" header="0" footer="0"/>
  <pageSetup paperSize="9" scale="6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Sheet2!$A$1:$A$3</xm:f>
          </x14:formula1>
          <xm:sqref>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abSelected="1" view="pageBreakPreview" zoomScaleNormal="100" zoomScaleSheetLayoutView="100" workbookViewId="0">
      <selection activeCell="B16" sqref="B16"/>
    </sheetView>
  </sheetViews>
  <sheetFormatPr defaultRowHeight="15" x14ac:dyDescent="0.25"/>
  <cols>
    <col min="1" max="1" width="6.140625" style="72" customWidth="1"/>
    <col min="2" max="2" width="50.85546875" style="72" customWidth="1"/>
    <col min="3" max="3" width="22.28515625" style="72" customWidth="1"/>
    <col min="4" max="4" width="20.42578125" style="72" customWidth="1"/>
    <col min="5" max="5" width="13.5703125" style="72" customWidth="1"/>
    <col min="6" max="6" width="60.5703125" style="72" customWidth="1"/>
    <col min="7" max="16384" width="9.140625" style="72"/>
  </cols>
  <sheetData>
    <row r="1" spans="1:6" ht="30" customHeight="1" x14ac:dyDescent="0.25">
      <c r="A1" s="108" t="s">
        <v>392</v>
      </c>
      <c r="B1" s="108"/>
      <c r="C1" s="108"/>
      <c r="D1" s="108"/>
      <c r="E1" s="108"/>
      <c r="F1" s="108"/>
    </row>
    <row r="2" spans="1:6" x14ac:dyDescent="0.25">
      <c r="B2" s="73" t="s">
        <v>402</v>
      </c>
      <c r="C2" s="109"/>
      <c r="D2" s="109"/>
      <c r="E2" s="109"/>
      <c r="F2" s="109"/>
    </row>
    <row r="3" spans="1:6" x14ac:dyDescent="0.25">
      <c r="B3" s="73" t="str">
        <f>ბიუჯეტი!B5</f>
        <v>Project name:</v>
      </c>
      <c r="C3" s="109"/>
      <c r="D3" s="109"/>
      <c r="E3" s="109"/>
      <c r="F3" s="109"/>
    </row>
    <row r="4" spans="1:6" x14ac:dyDescent="0.25">
      <c r="B4" s="73" t="str">
        <f>ბიუჯეტი!B6</f>
        <v xml:space="preserve">Project leader: </v>
      </c>
      <c r="C4" s="109" t="s">
        <v>300</v>
      </c>
      <c r="D4" s="109"/>
      <c r="E4" s="109"/>
      <c r="F4" s="109"/>
    </row>
    <row r="5" spans="1:6" ht="21.75" customHeight="1" thickBot="1" x14ac:dyDescent="0.3">
      <c r="A5" s="74"/>
      <c r="B5" s="74"/>
      <c r="C5" s="74"/>
      <c r="D5" s="74"/>
      <c r="E5" s="74"/>
      <c r="F5" s="74"/>
    </row>
    <row r="6" spans="1:6" ht="90" thickBot="1" x14ac:dyDescent="0.3">
      <c r="A6" s="75" t="s">
        <v>326</v>
      </c>
      <c r="B6" s="76" t="s">
        <v>393</v>
      </c>
      <c r="C6" s="76" t="s">
        <v>394</v>
      </c>
      <c r="D6" s="76" t="s">
        <v>395</v>
      </c>
      <c r="E6" s="76" t="s">
        <v>396</v>
      </c>
      <c r="F6" s="77" t="s">
        <v>403</v>
      </c>
    </row>
    <row r="7" spans="1:6" ht="18" x14ac:dyDescent="0.25">
      <c r="A7" s="78">
        <v>1</v>
      </c>
      <c r="B7" s="79" t="s">
        <v>401</v>
      </c>
      <c r="C7" s="80">
        <f>ბიუჯეტი!G12</f>
        <v>0</v>
      </c>
      <c r="D7" s="81">
        <f>ბიუჯეტი!H12</f>
        <v>0</v>
      </c>
      <c r="E7" s="82">
        <f>ბიუჯეტი!I12</f>
        <v>0</v>
      </c>
      <c r="F7" s="21"/>
    </row>
    <row r="8" spans="1:6" ht="18" x14ac:dyDescent="0.25">
      <c r="A8" s="38" t="s">
        <v>296</v>
      </c>
      <c r="B8" s="39" t="str">
        <f>ბიუჯეტი!B13</f>
        <v>Project Leaders's name, surname</v>
      </c>
      <c r="C8" s="35">
        <f>ბიუჯეტი!G13</f>
        <v>0</v>
      </c>
      <c r="D8" s="36">
        <f>ბიუჯეტი!H13</f>
        <v>0</v>
      </c>
      <c r="E8" s="83">
        <f>ბიუჯეტი!I13</f>
        <v>0</v>
      </c>
      <c r="F8" s="22"/>
    </row>
    <row r="9" spans="1:6" ht="18" x14ac:dyDescent="0.25">
      <c r="A9" s="43" t="s">
        <v>335</v>
      </c>
      <c r="B9" s="39" t="str">
        <f>ბიუჯეტი!B14</f>
        <v>Name, surname, position</v>
      </c>
      <c r="C9" s="35">
        <f>ბიუჯეტი!G14</f>
        <v>0</v>
      </c>
      <c r="D9" s="36">
        <f>ბიუჯეტი!H14</f>
        <v>0</v>
      </c>
      <c r="E9" s="83">
        <f>ბიუჯეტი!I14</f>
        <v>0</v>
      </c>
      <c r="F9" s="22"/>
    </row>
    <row r="10" spans="1:6" ht="18" x14ac:dyDescent="0.25">
      <c r="A10" s="47" t="s">
        <v>336</v>
      </c>
      <c r="B10" s="39" t="str">
        <f>ბიუჯეტი!B15</f>
        <v>Name, surname, position</v>
      </c>
      <c r="C10" s="35">
        <f>ბიუჯეტი!G15</f>
        <v>0</v>
      </c>
      <c r="D10" s="36">
        <f>ბიუჯეტი!H15</f>
        <v>0</v>
      </c>
      <c r="E10" s="83">
        <f>ბიუჯეტი!I15</f>
        <v>0</v>
      </c>
      <c r="F10" s="22"/>
    </row>
    <row r="11" spans="1:6" ht="18" x14ac:dyDescent="0.25">
      <c r="A11" s="48" t="s">
        <v>337</v>
      </c>
      <c r="B11" s="39" t="str">
        <f>ბიუჯეტი!B16</f>
        <v>Name, surname, position</v>
      </c>
      <c r="C11" s="35">
        <f>ბიუჯეტი!G16</f>
        <v>0</v>
      </c>
      <c r="D11" s="36">
        <f>ბიუჯეტი!H16</f>
        <v>0</v>
      </c>
      <c r="E11" s="83">
        <f>ბიუჯეტი!I16</f>
        <v>0</v>
      </c>
      <c r="F11" s="22"/>
    </row>
    <row r="12" spans="1:6" ht="18" x14ac:dyDescent="0.25">
      <c r="A12" s="49" t="s">
        <v>338</v>
      </c>
      <c r="B12" s="39" t="str">
        <f>ბიუჯეტი!B17</f>
        <v>Name, surname, position</v>
      </c>
      <c r="C12" s="35">
        <f>ბიუჯეტი!G17</f>
        <v>0</v>
      </c>
      <c r="D12" s="36">
        <f>ბიუჯეტი!H17</f>
        <v>0</v>
      </c>
      <c r="E12" s="83">
        <f>ბიუჯეტი!I17</f>
        <v>0</v>
      </c>
      <c r="F12" s="22"/>
    </row>
    <row r="13" spans="1:6" ht="18" x14ac:dyDescent="0.25">
      <c r="A13" s="48" t="s">
        <v>339</v>
      </c>
      <c r="B13" s="39" t="str">
        <f>ბიუჯეტი!B18</f>
        <v>Name, surname, position</v>
      </c>
      <c r="C13" s="35">
        <f>ბიუჯეტი!G18</f>
        <v>0</v>
      </c>
      <c r="D13" s="36">
        <f>ბიუჯეტი!H18</f>
        <v>0</v>
      </c>
      <c r="E13" s="83">
        <f>ბიუჯეტი!I18</f>
        <v>0</v>
      </c>
      <c r="F13" s="22"/>
    </row>
    <row r="14" spans="1:6" ht="18" x14ac:dyDescent="0.25">
      <c r="A14" s="49" t="s">
        <v>340</v>
      </c>
      <c r="B14" s="39" t="str">
        <f>ბიუჯეტი!B19</f>
        <v>Name, surname, position</v>
      </c>
      <c r="C14" s="35">
        <f>ბიუჯეტი!G19</f>
        <v>0</v>
      </c>
      <c r="D14" s="36">
        <f>ბიუჯეტი!H19</f>
        <v>0</v>
      </c>
      <c r="E14" s="83">
        <f>ბიუჯეტი!I19</f>
        <v>0</v>
      </c>
      <c r="F14" s="22"/>
    </row>
    <row r="15" spans="1:6" ht="18" x14ac:dyDescent="0.25">
      <c r="A15" s="48" t="s">
        <v>341</v>
      </c>
      <c r="B15" s="39" t="str">
        <f>ბიუჯეტი!B20</f>
        <v>Name, surname, position</v>
      </c>
      <c r="C15" s="35">
        <f>ბიუჯეტი!G20</f>
        <v>0</v>
      </c>
      <c r="D15" s="36">
        <f>ბიუჯეტი!H20</f>
        <v>0</v>
      </c>
      <c r="E15" s="83">
        <f>ბიუჯეტი!I20</f>
        <v>0</v>
      </c>
      <c r="F15" s="22"/>
    </row>
    <row r="16" spans="1:6" ht="18" x14ac:dyDescent="0.25">
      <c r="A16" s="53" t="s">
        <v>342</v>
      </c>
      <c r="B16" s="39" t="str">
        <f>ბიუჯეტი!B21</f>
        <v>Name, surname, position</v>
      </c>
      <c r="C16" s="35">
        <f>ბიუჯეტი!G21</f>
        <v>0</v>
      </c>
      <c r="D16" s="36">
        <f>ბიუჯეტი!H21</f>
        <v>0</v>
      </c>
      <c r="E16" s="83">
        <f>ბიუჯეტი!I21</f>
        <v>0</v>
      </c>
      <c r="F16" s="22"/>
    </row>
    <row r="17" spans="1:20" ht="18" x14ac:dyDescent="0.25">
      <c r="A17" s="48" t="s">
        <v>343</v>
      </c>
      <c r="B17" s="39" t="str">
        <f>ბიუჯეტი!B22</f>
        <v>Name, surname, position</v>
      </c>
      <c r="C17" s="35">
        <f>ბიუჯეტი!G22</f>
        <v>0</v>
      </c>
      <c r="D17" s="36">
        <f>ბიუჯეტი!H22</f>
        <v>0</v>
      </c>
      <c r="E17" s="83">
        <f>ბიუჯეტი!I22</f>
        <v>0</v>
      </c>
      <c r="F17" s="22"/>
    </row>
    <row r="18" spans="1:20" ht="18" x14ac:dyDescent="0.25">
      <c r="A18" s="84" t="s">
        <v>404</v>
      </c>
      <c r="B18" s="60" t="s">
        <v>367</v>
      </c>
      <c r="C18" s="35">
        <f>ბიუჯეტი!G23</f>
        <v>0</v>
      </c>
      <c r="D18" s="36">
        <f>ბიუჯეტი!H23</f>
        <v>0</v>
      </c>
      <c r="E18" s="83">
        <f>ბიუჯეტი!I23</f>
        <v>0</v>
      </c>
      <c r="F18" s="22"/>
    </row>
    <row r="19" spans="1:20" ht="18" x14ac:dyDescent="0.25">
      <c r="A19" s="55" t="s">
        <v>327</v>
      </c>
      <c r="B19" s="34" t="s">
        <v>369</v>
      </c>
      <c r="C19" s="35"/>
      <c r="D19" s="36"/>
      <c r="E19" s="83"/>
      <c r="F19" s="22"/>
    </row>
    <row r="20" spans="1:20" ht="18" x14ac:dyDescent="0.25">
      <c r="A20" s="33" t="s">
        <v>299</v>
      </c>
      <c r="B20" s="34" t="s">
        <v>397</v>
      </c>
      <c r="C20" s="35">
        <f>ბიუჯეტი!G30</f>
        <v>0</v>
      </c>
      <c r="D20" s="36">
        <f>ბიუჯეტი!H30</f>
        <v>0</v>
      </c>
      <c r="E20" s="83">
        <f>ბიუჯეტი!I30</f>
        <v>0</v>
      </c>
      <c r="F20" s="22"/>
    </row>
    <row r="21" spans="1:20" ht="18" x14ac:dyDescent="0.25">
      <c r="A21" s="48" t="s">
        <v>298</v>
      </c>
      <c r="B21" s="61" t="s">
        <v>371</v>
      </c>
      <c r="C21" s="87">
        <v>0</v>
      </c>
      <c r="D21" s="87">
        <v>0</v>
      </c>
      <c r="E21" s="87">
        <v>0</v>
      </c>
      <c r="F21" s="22"/>
    </row>
    <row r="22" spans="1:20" ht="18" x14ac:dyDescent="0.25">
      <c r="A22" s="48" t="s">
        <v>328</v>
      </c>
      <c r="B22" s="63" t="s">
        <v>372</v>
      </c>
      <c r="C22" s="35">
        <f>ბიუჯეტი!G32</f>
        <v>0</v>
      </c>
      <c r="D22" s="36">
        <f>ბიუჯეტი!H32</f>
        <v>0</v>
      </c>
      <c r="E22" s="83">
        <f>ბიუჯეტი!I32</f>
        <v>0</v>
      </c>
      <c r="F22" s="22"/>
    </row>
    <row r="23" spans="1:20" ht="18" x14ac:dyDescent="0.25">
      <c r="A23" s="48" t="s">
        <v>329</v>
      </c>
      <c r="B23" s="63" t="s">
        <v>373</v>
      </c>
      <c r="C23" s="35">
        <f>ბიუჯეტი!G33</f>
        <v>0</v>
      </c>
      <c r="D23" s="36">
        <f>ბიუჯეტი!H33</f>
        <v>0</v>
      </c>
      <c r="E23" s="83">
        <f>ბიუჯეტი!I33</f>
        <v>0</v>
      </c>
      <c r="F23" s="22"/>
    </row>
    <row r="24" spans="1:20" ht="30" x14ac:dyDescent="0.25">
      <c r="A24" s="48" t="s">
        <v>330</v>
      </c>
      <c r="B24" s="63" t="s">
        <v>374</v>
      </c>
      <c r="C24" s="35">
        <f>ბიუჯეტი!G34</f>
        <v>0</v>
      </c>
      <c r="D24" s="36">
        <f>ბიუჯეტი!H34</f>
        <v>0</v>
      </c>
      <c r="E24" s="83">
        <f>ბიუჯეტი!I34</f>
        <v>0</v>
      </c>
      <c r="F24" s="22"/>
    </row>
    <row r="25" spans="1:20" ht="30" x14ac:dyDescent="0.25">
      <c r="A25" s="48" t="s">
        <v>331</v>
      </c>
      <c r="B25" s="63" t="s">
        <v>375</v>
      </c>
      <c r="C25" s="35">
        <f>ბიუჯეტი!G35</f>
        <v>0</v>
      </c>
      <c r="D25" s="36">
        <f>ბიუჯეტი!H35</f>
        <v>0</v>
      </c>
      <c r="E25" s="83">
        <f>ბიუჯეტი!I35</f>
        <v>0</v>
      </c>
      <c r="F25" s="22"/>
    </row>
    <row r="26" spans="1:20" ht="18" x14ac:dyDescent="0.25">
      <c r="A26" s="48" t="s">
        <v>332</v>
      </c>
      <c r="B26" s="63" t="s">
        <v>376</v>
      </c>
      <c r="C26" s="35">
        <f>ბიუჯეტი!G36</f>
        <v>0</v>
      </c>
      <c r="D26" s="36">
        <f>ბიუჯეტი!H36</f>
        <v>0</v>
      </c>
      <c r="E26" s="83">
        <f>ბიუჯეტი!I36</f>
        <v>0</v>
      </c>
      <c r="F26" s="22"/>
    </row>
    <row r="27" spans="1:20" ht="18" x14ac:dyDescent="0.25">
      <c r="A27" s="48" t="s">
        <v>333</v>
      </c>
      <c r="B27" s="61" t="s">
        <v>377</v>
      </c>
      <c r="C27" s="87">
        <v>0</v>
      </c>
      <c r="D27" s="87">
        <v>0</v>
      </c>
      <c r="E27" s="87">
        <v>0</v>
      </c>
      <c r="F27" s="22"/>
    </row>
    <row r="28" spans="1:20" ht="18" x14ac:dyDescent="0.25">
      <c r="A28" s="33" t="s">
        <v>334</v>
      </c>
      <c r="B28" s="34" t="s">
        <v>398</v>
      </c>
      <c r="C28" s="35"/>
      <c r="D28" s="36"/>
      <c r="E28" s="83"/>
      <c r="F28" s="22"/>
    </row>
    <row r="29" spans="1:20" ht="18" x14ac:dyDescent="0.25">
      <c r="A29" s="33"/>
      <c r="B29" s="34" t="s">
        <v>399</v>
      </c>
      <c r="C29" s="35">
        <f>ბიუჯეტი!G39</f>
        <v>0</v>
      </c>
      <c r="D29" s="36">
        <f>ბიუჯეტი!H39</f>
        <v>0</v>
      </c>
      <c r="E29" s="83">
        <f>ბიუჯეტი!I39</f>
        <v>0</v>
      </c>
      <c r="F29" s="22"/>
    </row>
    <row r="31" spans="1:20" s="85" customFormat="1" ht="27" customHeight="1" x14ac:dyDescent="0.25">
      <c r="A31" s="110" t="s">
        <v>392</v>
      </c>
      <c r="B31" s="111"/>
      <c r="C31" s="111"/>
      <c r="D31" s="111"/>
      <c r="E31" s="111"/>
      <c r="F31" s="111"/>
      <c r="G31" s="72"/>
      <c r="H31" s="72"/>
      <c r="I31" s="72"/>
      <c r="J31" s="72"/>
      <c r="K31" s="72"/>
      <c r="L31" s="72"/>
      <c r="M31" s="72"/>
      <c r="N31" s="72"/>
      <c r="O31" s="72"/>
      <c r="P31" s="72"/>
      <c r="Q31" s="72"/>
      <c r="R31" s="72"/>
      <c r="T31" s="86"/>
    </row>
    <row r="32" spans="1:20" s="85" customFormat="1" ht="27" customHeight="1" x14ac:dyDescent="0.25">
      <c r="A32" s="112" t="s">
        <v>400</v>
      </c>
      <c r="B32" s="113"/>
      <c r="C32" s="113"/>
      <c r="D32" s="113"/>
      <c r="E32" s="113"/>
      <c r="F32" s="113"/>
      <c r="G32" s="72"/>
      <c r="H32" s="72"/>
      <c r="I32" s="72"/>
      <c r="J32" s="72"/>
      <c r="K32" s="72"/>
      <c r="L32" s="72"/>
      <c r="M32" s="72"/>
      <c r="N32" s="72"/>
      <c r="O32" s="72"/>
      <c r="P32" s="72"/>
      <c r="Q32" s="72"/>
      <c r="R32" s="72"/>
      <c r="T32" s="86"/>
    </row>
    <row r="33" spans="1:20" s="85" customFormat="1" ht="170.25" customHeight="1" x14ac:dyDescent="0.25">
      <c r="A33" s="114"/>
      <c r="B33" s="115"/>
      <c r="C33" s="115"/>
      <c r="D33" s="115"/>
      <c r="E33" s="115"/>
      <c r="F33" s="115"/>
      <c r="G33" s="72"/>
      <c r="H33" s="72"/>
      <c r="I33" s="72"/>
      <c r="J33" s="72"/>
      <c r="K33" s="72"/>
      <c r="L33" s="72"/>
      <c r="M33" s="72"/>
      <c r="N33" s="72"/>
      <c r="O33" s="72"/>
      <c r="P33" s="72"/>
      <c r="Q33" s="72"/>
      <c r="R33" s="72"/>
      <c r="T33" s="86"/>
    </row>
  </sheetData>
  <mergeCells count="7">
    <mergeCell ref="A1:F1"/>
    <mergeCell ref="C2:F2"/>
    <mergeCell ref="A31:F31"/>
    <mergeCell ref="A32:F32"/>
    <mergeCell ref="A33:F33"/>
    <mergeCell ref="C3:F3"/>
    <mergeCell ref="C4:F4"/>
  </mergeCells>
  <conditionalFormatting sqref="F7:F29">
    <cfRule type="containsBlanks" dxfId="3" priority="2">
      <formula>LEN(TRIM(F7))=0</formula>
    </cfRule>
  </conditionalFormatting>
  <pageMargins left="0.2" right="0.2" top="0.25" bottom="0.25" header="0.3" footer="0.3"/>
  <pageSetup scale="77" orientation="landscape" r:id="rId1"/>
  <extLst>
    <ext xmlns:x14="http://schemas.microsoft.com/office/spreadsheetml/2009/9/main" uri="{78C0D931-6437-407d-A8EE-F0AAD7539E65}">
      <x14:conditionalFormattings>
        <x14:conditionalFormatting xmlns:xm="http://schemas.microsoft.com/office/excel/2006/main">
          <x14:cfRule type="containsBlanks" priority="6" id="{9D952718-D6D8-4AD4-98E2-73C00DEA9406}">
            <xm:f>LEN(TRIM(ბიუჯეტი!B9))=0</xm:f>
            <x14:dxf>
              <fill>
                <patternFill patternType="solid">
                  <fgColor auto="1"/>
                  <bgColor theme="9" tint="0.59996337778862885"/>
                </patternFill>
              </fill>
            </x14:dxf>
          </x14:cfRule>
          <xm:sqref>B8:B11</xm:sqref>
        </x14:conditionalFormatting>
        <x14:conditionalFormatting xmlns:xm="http://schemas.microsoft.com/office/excel/2006/main">
          <x14:cfRule type="containsBlanks" priority="99" id="{9D952718-D6D8-4AD4-98E2-73C00DEA9406}">
            <xm:f>LEN(TRIM(ბიუჯეტი!#REF!))=0</xm:f>
            <x14:dxf>
              <fill>
                <patternFill patternType="solid">
                  <fgColor auto="1"/>
                  <bgColor theme="9" tint="0.59996337778862885"/>
                </patternFill>
              </fill>
            </x14:dxf>
          </x14:cfRule>
          <xm:sqref>B12</xm:sqref>
        </x14:conditionalFormatting>
        <x14:conditionalFormatting xmlns:xm="http://schemas.microsoft.com/office/excel/2006/main">
          <x14:cfRule type="containsBlanks" priority="98" id="{9D952718-D6D8-4AD4-98E2-73C00DEA9406}">
            <xm:f>LEN(TRIM(ბიუჯეტი!B13))=0</xm:f>
            <x14:dxf>
              <fill>
                <patternFill patternType="solid">
                  <fgColor auto="1"/>
                  <bgColor theme="9" tint="0.59996337778862885"/>
                </patternFill>
              </fill>
            </x14:dxf>
          </x14:cfRule>
          <xm:sqref>B13:B17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2" sqref="G22"/>
    </sheetView>
  </sheetViews>
  <sheetFormatPr defaultRowHeight="15" x14ac:dyDescent="0.25"/>
  <sheetData>
    <row r="1" spans="1:1" x14ac:dyDescent="0.25">
      <c r="A1" t="s">
        <v>302</v>
      </c>
    </row>
    <row r="2" spans="1:1" x14ac:dyDescent="0.25">
      <c r="A2" t="s">
        <v>301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workbookViewId="0">
      <selection activeCell="A14" sqref="A14"/>
    </sheetView>
  </sheetViews>
  <sheetFormatPr defaultRowHeight="15" x14ac:dyDescent="0.25"/>
  <cols>
    <col min="1" max="1" width="43.7109375" customWidth="1"/>
  </cols>
  <sheetData>
    <row r="2" spans="1:1" ht="18" x14ac:dyDescent="0.25">
      <c r="A2" s="16" t="s">
        <v>302</v>
      </c>
    </row>
    <row r="3" spans="1:1" ht="18" x14ac:dyDescent="0.25">
      <c r="A3" s="16" t="s">
        <v>301</v>
      </c>
    </row>
    <row r="4" spans="1:1" ht="18" x14ac:dyDescent="0.25">
      <c r="A4" s="16" t="s">
        <v>303</v>
      </c>
    </row>
    <row r="5" spans="1:1" ht="18" x14ac:dyDescent="0.25">
      <c r="A5" s="16" t="s">
        <v>304</v>
      </c>
    </row>
    <row r="6" spans="1:1" ht="36" x14ac:dyDescent="0.25">
      <c r="A6" s="17" t="s">
        <v>309</v>
      </c>
    </row>
    <row r="7" spans="1:1" ht="18" x14ac:dyDescent="0.25">
      <c r="A7" s="16" t="s">
        <v>323</v>
      </c>
    </row>
    <row r="10" spans="1:1" x14ac:dyDescent="0.25">
      <c r="A10" t="s">
        <v>305</v>
      </c>
    </row>
    <row r="11" spans="1:1" x14ac:dyDescent="0.25">
      <c r="A11" t="s">
        <v>306</v>
      </c>
    </row>
    <row r="12" spans="1:1" x14ac:dyDescent="0.25">
      <c r="A12" t="s">
        <v>307</v>
      </c>
    </row>
    <row r="13" spans="1:1" x14ac:dyDescent="0.25">
      <c r="A13" t="s">
        <v>325</v>
      </c>
    </row>
    <row r="14" spans="1:1" x14ac:dyDescent="0.25">
      <c r="A14" t="s">
        <v>308</v>
      </c>
    </row>
    <row r="15" spans="1:1" x14ac:dyDescent="0.25">
      <c r="A15" t="s">
        <v>323</v>
      </c>
    </row>
    <row r="18" spans="1:1" ht="37.5" customHeight="1" x14ac:dyDescent="0.25">
      <c r="A18" s="18" t="s">
        <v>311</v>
      </c>
    </row>
    <row r="19" spans="1:1" ht="30" x14ac:dyDescent="0.25">
      <c r="A19" s="18" t="s">
        <v>312</v>
      </c>
    </row>
    <row r="20" spans="1:1" x14ac:dyDescent="0.25">
      <c r="A20" t="s">
        <v>308</v>
      </c>
    </row>
    <row r="21" spans="1:1" x14ac:dyDescent="0.25">
      <c r="A21" t="s">
        <v>323</v>
      </c>
    </row>
    <row r="23" spans="1:1" x14ac:dyDescent="0.25">
      <c r="A23" s="19" t="s">
        <v>310</v>
      </c>
    </row>
    <row r="24" spans="1:1" x14ac:dyDescent="0.25">
      <c r="A24" t="s">
        <v>313</v>
      </c>
    </row>
    <row r="25" spans="1:1" x14ac:dyDescent="0.25">
      <c r="A25" t="s">
        <v>322</v>
      </c>
    </row>
    <row r="26" spans="1:1" x14ac:dyDescent="0.25">
      <c r="A26" t="s">
        <v>324</v>
      </c>
    </row>
    <row r="27" spans="1:1" x14ac:dyDescent="0.25">
      <c r="A27" t="s">
        <v>318</v>
      </c>
    </row>
    <row r="28" spans="1:1" x14ac:dyDescent="0.25">
      <c r="A28" t="s">
        <v>314</v>
      </c>
    </row>
    <row r="29" spans="1:1" x14ac:dyDescent="0.25">
      <c r="A29" t="s">
        <v>315</v>
      </c>
    </row>
    <row r="30" spans="1:1" x14ac:dyDescent="0.25">
      <c r="A30" t="s">
        <v>308</v>
      </c>
    </row>
    <row r="36" spans="1:1" x14ac:dyDescent="0.25">
      <c r="A36" t="s">
        <v>321</v>
      </c>
    </row>
    <row r="37" spans="1:1" x14ac:dyDescent="0.25">
      <c r="A37" t="s">
        <v>319</v>
      </c>
    </row>
    <row r="38" spans="1:1" x14ac:dyDescent="0.25">
      <c r="A38" t="s">
        <v>316</v>
      </c>
    </row>
    <row r="39" spans="1:1" x14ac:dyDescent="0.25">
      <c r="A39" t="s">
        <v>317</v>
      </c>
    </row>
    <row r="40" spans="1:1" x14ac:dyDescent="0.25">
      <c r="A40" t="s">
        <v>320</v>
      </c>
    </row>
    <row r="41" spans="1:1" x14ac:dyDescent="0.25">
      <c r="A41" t="s">
        <v>315</v>
      </c>
    </row>
    <row r="42" spans="1:1" x14ac:dyDescent="0.25">
      <c r="A42" t="s">
        <v>308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6" sqref="B6"/>
    </sheetView>
  </sheetViews>
  <sheetFormatPr defaultRowHeight="15" x14ac:dyDescent="0.25"/>
  <sheetData>
    <row r="1" spans="1:2" x14ac:dyDescent="0.25">
      <c r="A1">
        <v>1</v>
      </c>
      <c r="B1">
        <v>12</v>
      </c>
    </row>
    <row r="2" spans="1:2" x14ac:dyDescent="0.25">
      <c r="B2">
        <v>18</v>
      </c>
    </row>
    <row r="3" spans="1:2" x14ac:dyDescent="0.25">
      <c r="B3">
        <v>24</v>
      </c>
    </row>
    <row r="4" spans="1:2" x14ac:dyDescent="0.25">
      <c r="B4">
        <v>30</v>
      </c>
    </row>
    <row r="5" spans="1:2" x14ac:dyDescent="0.25">
      <c r="B5">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5"/>
  <sheetViews>
    <sheetView topLeftCell="A241" workbookViewId="0">
      <selection activeCell="D1" sqref="D1:D2"/>
    </sheetView>
  </sheetViews>
  <sheetFormatPr defaultRowHeight="15" x14ac:dyDescent="0.25"/>
  <cols>
    <col min="1" max="1" width="18.85546875" customWidth="1"/>
    <col min="2" max="2" width="15.85546875" bestFit="1" customWidth="1"/>
  </cols>
  <sheetData>
    <row r="1" spans="1:4" x14ac:dyDescent="0.25">
      <c r="A1" t="s">
        <v>16</v>
      </c>
      <c r="B1" t="s">
        <v>13</v>
      </c>
      <c r="C1" t="s">
        <v>19</v>
      </c>
      <c r="D1" t="s">
        <v>294</v>
      </c>
    </row>
    <row r="2" spans="1:4" x14ac:dyDescent="0.25">
      <c r="A2" t="s">
        <v>17</v>
      </c>
      <c r="B2" t="s">
        <v>14</v>
      </c>
      <c r="C2" t="s">
        <v>20</v>
      </c>
      <c r="D2" t="s">
        <v>295</v>
      </c>
    </row>
    <row r="3" spans="1:4" x14ac:dyDescent="0.25">
      <c r="A3" t="s">
        <v>18</v>
      </c>
      <c r="C3" t="s">
        <v>21</v>
      </c>
    </row>
    <row r="4" spans="1:4" x14ac:dyDescent="0.25">
      <c r="C4" t="s">
        <v>22</v>
      </c>
    </row>
    <row r="5" spans="1:4" x14ac:dyDescent="0.25">
      <c r="C5" t="s">
        <v>23</v>
      </c>
    </row>
    <row r="6" spans="1:4" x14ac:dyDescent="0.25">
      <c r="C6" t="s">
        <v>24</v>
      </c>
    </row>
    <row r="7" spans="1:4" x14ac:dyDescent="0.25">
      <c r="C7" t="s">
        <v>25</v>
      </c>
    </row>
    <row r="8" spans="1:4" x14ac:dyDescent="0.25">
      <c r="C8" t="s">
        <v>26</v>
      </c>
    </row>
    <row r="9" spans="1:4" x14ac:dyDescent="0.25">
      <c r="C9" t="s">
        <v>27</v>
      </c>
    </row>
    <row r="10" spans="1:4" x14ac:dyDescent="0.25">
      <c r="C10" t="s">
        <v>28</v>
      </c>
    </row>
    <row r="11" spans="1:4" x14ac:dyDescent="0.25">
      <c r="C11" t="s">
        <v>29</v>
      </c>
    </row>
    <row r="12" spans="1:4" x14ac:dyDescent="0.25">
      <c r="C12" t="s">
        <v>30</v>
      </c>
    </row>
    <row r="13" spans="1:4" x14ac:dyDescent="0.25">
      <c r="C13" t="s">
        <v>31</v>
      </c>
    </row>
    <row r="14" spans="1:4" x14ac:dyDescent="0.25">
      <c r="C14" t="s">
        <v>32</v>
      </c>
    </row>
    <row r="15" spans="1:4" x14ac:dyDescent="0.25">
      <c r="C15" t="s">
        <v>33</v>
      </c>
    </row>
    <row r="16" spans="1:4" x14ac:dyDescent="0.25">
      <c r="C16" t="s">
        <v>34</v>
      </c>
    </row>
    <row r="17" spans="3:3" x14ac:dyDescent="0.25">
      <c r="C17" t="s">
        <v>35</v>
      </c>
    </row>
    <row r="18" spans="3:3" x14ac:dyDescent="0.25">
      <c r="C18" t="s">
        <v>36</v>
      </c>
    </row>
    <row r="19" spans="3:3" x14ac:dyDescent="0.25">
      <c r="C19" t="s">
        <v>37</v>
      </c>
    </row>
    <row r="20" spans="3:3" x14ac:dyDescent="0.25">
      <c r="C20" t="s">
        <v>38</v>
      </c>
    </row>
    <row r="21" spans="3:3" x14ac:dyDescent="0.25">
      <c r="C21" t="s">
        <v>39</v>
      </c>
    </row>
    <row r="22" spans="3:3" x14ac:dyDescent="0.25">
      <c r="C22" t="s">
        <v>40</v>
      </c>
    </row>
    <row r="23" spans="3:3" x14ac:dyDescent="0.25">
      <c r="C23" t="s">
        <v>41</v>
      </c>
    </row>
    <row r="24" spans="3:3" x14ac:dyDescent="0.25">
      <c r="C24" t="s">
        <v>42</v>
      </c>
    </row>
    <row r="25" spans="3:3" x14ac:dyDescent="0.25">
      <c r="C25" t="s">
        <v>43</v>
      </c>
    </row>
    <row r="26" spans="3:3" x14ac:dyDescent="0.25">
      <c r="C26" t="s">
        <v>44</v>
      </c>
    </row>
    <row r="27" spans="3:3" x14ac:dyDescent="0.25">
      <c r="C27" t="s">
        <v>45</v>
      </c>
    </row>
    <row r="28" spans="3:3" x14ac:dyDescent="0.25">
      <c r="C28" t="s">
        <v>46</v>
      </c>
    </row>
    <row r="29" spans="3:3" x14ac:dyDescent="0.25">
      <c r="C29" t="s">
        <v>47</v>
      </c>
    </row>
    <row r="30" spans="3:3" x14ac:dyDescent="0.25">
      <c r="C30" t="s">
        <v>48</v>
      </c>
    </row>
    <row r="31" spans="3:3" x14ac:dyDescent="0.25">
      <c r="C31" t="s">
        <v>49</v>
      </c>
    </row>
    <row r="32" spans="3:3" x14ac:dyDescent="0.25">
      <c r="C32" t="s">
        <v>50</v>
      </c>
    </row>
    <row r="33" spans="3:3" x14ac:dyDescent="0.25">
      <c r="C33" t="s">
        <v>51</v>
      </c>
    </row>
    <row r="34" spans="3:3" x14ac:dyDescent="0.25">
      <c r="C34" t="s">
        <v>52</v>
      </c>
    </row>
    <row r="35" spans="3:3" x14ac:dyDescent="0.25">
      <c r="C35" t="s">
        <v>53</v>
      </c>
    </row>
    <row r="36" spans="3:3" x14ac:dyDescent="0.25">
      <c r="C36" t="s">
        <v>54</v>
      </c>
    </row>
    <row r="37" spans="3:3" x14ac:dyDescent="0.25">
      <c r="C37" t="s">
        <v>55</v>
      </c>
    </row>
    <row r="38" spans="3:3" x14ac:dyDescent="0.25">
      <c r="C38" t="s">
        <v>56</v>
      </c>
    </row>
    <row r="39" spans="3:3" x14ac:dyDescent="0.25">
      <c r="C39" t="s">
        <v>57</v>
      </c>
    </row>
    <row r="40" spans="3:3" x14ac:dyDescent="0.25">
      <c r="C40" t="s">
        <v>58</v>
      </c>
    </row>
    <row r="41" spans="3:3" x14ac:dyDescent="0.25">
      <c r="C41" t="s">
        <v>59</v>
      </c>
    </row>
    <row r="42" spans="3:3" x14ac:dyDescent="0.25">
      <c r="C42" t="s">
        <v>60</v>
      </c>
    </row>
    <row r="43" spans="3:3" x14ac:dyDescent="0.25">
      <c r="C43" t="s">
        <v>61</v>
      </c>
    </row>
    <row r="44" spans="3:3" x14ac:dyDescent="0.25">
      <c r="C44" t="s">
        <v>62</v>
      </c>
    </row>
    <row r="45" spans="3:3" x14ac:dyDescent="0.25">
      <c r="C45" t="s">
        <v>63</v>
      </c>
    </row>
    <row r="46" spans="3:3" x14ac:dyDescent="0.25">
      <c r="C46" t="s">
        <v>64</v>
      </c>
    </row>
    <row r="47" spans="3:3" x14ac:dyDescent="0.25">
      <c r="C47" t="s">
        <v>65</v>
      </c>
    </row>
    <row r="48" spans="3:3" x14ac:dyDescent="0.25">
      <c r="C48" t="s">
        <v>66</v>
      </c>
    </row>
    <row r="49" spans="3:3" x14ac:dyDescent="0.25">
      <c r="C49" t="s">
        <v>67</v>
      </c>
    </row>
    <row r="50" spans="3:3" x14ac:dyDescent="0.25">
      <c r="C50" t="s">
        <v>68</v>
      </c>
    </row>
    <row r="51" spans="3:3" x14ac:dyDescent="0.25">
      <c r="C51" t="s">
        <v>69</v>
      </c>
    </row>
    <row r="52" spans="3:3" x14ac:dyDescent="0.25">
      <c r="C52" t="s">
        <v>70</v>
      </c>
    </row>
    <row r="53" spans="3:3" x14ac:dyDescent="0.25">
      <c r="C53" t="s">
        <v>71</v>
      </c>
    </row>
    <row r="54" spans="3:3" x14ac:dyDescent="0.25">
      <c r="C54" t="s">
        <v>72</v>
      </c>
    </row>
    <row r="55" spans="3:3" x14ac:dyDescent="0.25">
      <c r="C55" t="s">
        <v>73</v>
      </c>
    </row>
    <row r="56" spans="3:3" x14ac:dyDescent="0.25">
      <c r="C56" t="s">
        <v>74</v>
      </c>
    </row>
    <row r="57" spans="3:3" x14ac:dyDescent="0.25">
      <c r="C57" t="s">
        <v>75</v>
      </c>
    </row>
    <row r="58" spans="3:3" x14ac:dyDescent="0.25">
      <c r="C58" t="s">
        <v>76</v>
      </c>
    </row>
    <row r="59" spans="3:3" x14ac:dyDescent="0.25">
      <c r="C59" t="s">
        <v>77</v>
      </c>
    </row>
    <row r="60" spans="3:3" x14ac:dyDescent="0.25">
      <c r="C60" t="s">
        <v>78</v>
      </c>
    </row>
    <row r="61" spans="3:3" x14ac:dyDescent="0.25">
      <c r="C61" t="s">
        <v>79</v>
      </c>
    </row>
    <row r="62" spans="3:3" x14ac:dyDescent="0.25">
      <c r="C62" t="s">
        <v>80</v>
      </c>
    </row>
    <row r="63" spans="3:3" x14ac:dyDescent="0.25">
      <c r="C63" t="s">
        <v>81</v>
      </c>
    </row>
    <row r="64" spans="3:3" x14ac:dyDescent="0.25">
      <c r="C64" t="s">
        <v>82</v>
      </c>
    </row>
    <row r="65" spans="3:3" x14ac:dyDescent="0.25">
      <c r="C65" t="s">
        <v>83</v>
      </c>
    </row>
    <row r="66" spans="3:3" x14ac:dyDescent="0.25">
      <c r="C66" t="s">
        <v>84</v>
      </c>
    </row>
    <row r="67" spans="3:3" x14ac:dyDescent="0.25">
      <c r="C67" t="s">
        <v>85</v>
      </c>
    </row>
    <row r="68" spans="3:3" x14ac:dyDescent="0.25">
      <c r="C68" t="s">
        <v>86</v>
      </c>
    </row>
    <row r="69" spans="3:3" x14ac:dyDescent="0.25">
      <c r="C69" t="s">
        <v>87</v>
      </c>
    </row>
    <row r="70" spans="3:3" x14ac:dyDescent="0.25">
      <c r="C70" t="s">
        <v>88</v>
      </c>
    </row>
    <row r="71" spans="3:3" x14ac:dyDescent="0.25">
      <c r="C71" t="s">
        <v>89</v>
      </c>
    </row>
    <row r="72" spans="3:3" x14ac:dyDescent="0.25">
      <c r="C72" t="s">
        <v>90</v>
      </c>
    </row>
    <row r="73" spans="3:3" x14ac:dyDescent="0.25">
      <c r="C73" t="s">
        <v>91</v>
      </c>
    </row>
    <row r="74" spans="3:3" x14ac:dyDescent="0.25">
      <c r="C74" t="s">
        <v>92</v>
      </c>
    </row>
    <row r="75" spans="3:3" x14ac:dyDescent="0.25">
      <c r="C75" t="s">
        <v>93</v>
      </c>
    </row>
    <row r="76" spans="3:3" x14ac:dyDescent="0.25">
      <c r="C76" t="s">
        <v>94</v>
      </c>
    </row>
    <row r="77" spans="3:3" x14ac:dyDescent="0.25">
      <c r="C77" t="s">
        <v>95</v>
      </c>
    </row>
    <row r="78" spans="3:3" x14ac:dyDescent="0.25">
      <c r="C78" t="s">
        <v>96</v>
      </c>
    </row>
    <row r="79" spans="3:3" x14ac:dyDescent="0.25">
      <c r="C79" t="s">
        <v>97</v>
      </c>
    </row>
    <row r="80" spans="3:3" x14ac:dyDescent="0.25">
      <c r="C80" t="s">
        <v>98</v>
      </c>
    </row>
    <row r="81" spans="3:3" x14ac:dyDescent="0.25">
      <c r="C81" t="s">
        <v>99</v>
      </c>
    </row>
    <row r="82" spans="3:3" x14ac:dyDescent="0.25">
      <c r="C82" t="s">
        <v>100</v>
      </c>
    </row>
    <row r="83" spans="3:3" x14ac:dyDescent="0.25">
      <c r="C83" t="s">
        <v>101</v>
      </c>
    </row>
    <row r="84" spans="3:3" x14ac:dyDescent="0.25">
      <c r="C84" t="s">
        <v>102</v>
      </c>
    </row>
    <row r="85" spans="3:3" x14ac:dyDescent="0.25">
      <c r="C85" t="s">
        <v>103</v>
      </c>
    </row>
    <row r="86" spans="3:3" x14ac:dyDescent="0.25">
      <c r="C86" t="s">
        <v>104</v>
      </c>
    </row>
    <row r="87" spans="3:3" x14ac:dyDescent="0.25">
      <c r="C87" t="s">
        <v>105</v>
      </c>
    </row>
    <row r="88" spans="3:3" x14ac:dyDescent="0.25">
      <c r="C88" t="s">
        <v>106</v>
      </c>
    </row>
    <row r="89" spans="3:3" x14ac:dyDescent="0.25">
      <c r="C89" t="s">
        <v>107</v>
      </c>
    </row>
    <row r="90" spans="3:3" x14ac:dyDescent="0.25">
      <c r="C90" t="s">
        <v>108</v>
      </c>
    </row>
    <row r="91" spans="3:3" x14ac:dyDescent="0.25">
      <c r="C91" t="s">
        <v>109</v>
      </c>
    </row>
    <row r="92" spans="3:3" x14ac:dyDescent="0.25">
      <c r="C92" t="s">
        <v>110</v>
      </c>
    </row>
    <row r="93" spans="3:3" x14ac:dyDescent="0.25">
      <c r="C93" t="s">
        <v>111</v>
      </c>
    </row>
    <row r="94" spans="3:3" x14ac:dyDescent="0.25">
      <c r="C94" t="s">
        <v>112</v>
      </c>
    </row>
    <row r="95" spans="3:3" x14ac:dyDescent="0.25">
      <c r="C95" t="s">
        <v>113</v>
      </c>
    </row>
    <row r="96" spans="3:3" x14ac:dyDescent="0.25">
      <c r="C96" t="s">
        <v>114</v>
      </c>
    </row>
    <row r="97" spans="3:3" x14ac:dyDescent="0.25">
      <c r="C97" t="s">
        <v>115</v>
      </c>
    </row>
    <row r="98" spans="3:3" x14ac:dyDescent="0.25">
      <c r="C98" t="s">
        <v>116</v>
      </c>
    </row>
    <row r="99" spans="3:3" x14ac:dyDescent="0.25">
      <c r="C99" t="s">
        <v>117</v>
      </c>
    </row>
    <row r="100" spans="3:3" x14ac:dyDescent="0.25">
      <c r="C100" t="s">
        <v>118</v>
      </c>
    </row>
    <row r="101" spans="3:3" x14ac:dyDescent="0.25">
      <c r="C101" t="s">
        <v>119</v>
      </c>
    </row>
    <row r="102" spans="3:3" x14ac:dyDescent="0.25">
      <c r="C102" t="s">
        <v>120</v>
      </c>
    </row>
    <row r="103" spans="3:3" x14ac:dyDescent="0.25">
      <c r="C103" t="s">
        <v>121</v>
      </c>
    </row>
    <row r="104" spans="3:3" x14ac:dyDescent="0.25">
      <c r="C104" t="s">
        <v>122</v>
      </c>
    </row>
    <row r="105" spans="3:3" x14ac:dyDescent="0.25">
      <c r="C105" t="s">
        <v>123</v>
      </c>
    </row>
    <row r="106" spans="3:3" x14ac:dyDescent="0.25">
      <c r="C106" t="s">
        <v>124</v>
      </c>
    </row>
    <row r="107" spans="3:3" x14ac:dyDescent="0.25">
      <c r="C107" t="s">
        <v>125</v>
      </c>
    </row>
    <row r="108" spans="3:3" x14ac:dyDescent="0.25">
      <c r="C108" t="s">
        <v>126</v>
      </c>
    </row>
    <row r="109" spans="3:3" x14ac:dyDescent="0.25">
      <c r="C109" t="s">
        <v>127</v>
      </c>
    </row>
    <row r="110" spans="3:3" x14ac:dyDescent="0.25">
      <c r="C110" t="s">
        <v>128</v>
      </c>
    </row>
    <row r="111" spans="3:3" x14ac:dyDescent="0.25">
      <c r="C111" t="s">
        <v>129</v>
      </c>
    </row>
    <row r="112" spans="3:3" x14ac:dyDescent="0.25">
      <c r="C112" t="s">
        <v>130</v>
      </c>
    </row>
    <row r="113" spans="3:3" x14ac:dyDescent="0.25">
      <c r="C113" t="s">
        <v>131</v>
      </c>
    </row>
    <row r="114" spans="3:3" x14ac:dyDescent="0.25">
      <c r="C114" t="s">
        <v>132</v>
      </c>
    </row>
    <row r="115" spans="3:3" x14ac:dyDescent="0.25">
      <c r="C115" t="s">
        <v>133</v>
      </c>
    </row>
    <row r="116" spans="3:3" x14ac:dyDescent="0.25">
      <c r="C116" t="s">
        <v>134</v>
      </c>
    </row>
    <row r="117" spans="3:3" x14ac:dyDescent="0.25">
      <c r="C117" t="s">
        <v>135</v>
      </c>
    </row>
    <row r="118" spans="3:3" x14ac:dyDescent="0.25">
      <c r="C118" t="s">
        <v>136</v>
      </c>
    </row>
    <row r="119" spans="3:3" x14ac:dyDescent="0.25">
      <c r="C119" t="s">
        <v>137</v>
      </c>
    </row>
    <row r="120" spans="3:3" x14ac:dyDescent="0.25">
      <c r="C120" t="s">
        <v>138</v>
      </c>
    </row>
    <row r="121" spans="3:3" x14ac:dyDescent="0.25">
      <c r="C121" t="s">
        <v>139</v>
      </c>
    </row>
    <row r="122" spans="3:3" x14ac:dyDescent="0.25">
      <c r="C122" t="s">
        <v>140</v>
      </c>
    </row>
    <row r="123" spans="3:3" x14ac:dyDescent="0.25">
      <c r="C123" t="s">
        <v>141</v>
      </c>
    </row>
    <row r="124" spans="3:3" x14ac:dyDescent="0.25">
      <c r="C124" t="s">
        <v>142</v>
      </c>
    </row>
    <row r="125" spans="3:3" x14ac:dyDescent="0.25">
      <c r="C125" t="s">
        <v>143</v>
      </c>
    </row>
    <row r="126" spans="3:3" x14ac:dyDescent="0.25">
      <c r="C126" t="s">
        <v>144</v>
      </c>
    </row>
    <row r="127" spans="3:3" x14ac:dyDescent="0.25">
      <c r="C127" t="s">
        <v>145</v>
      </c>
    </row>
    <row r="128" spans="3:3" x14ac:dyDescent="0.25">
      <c r="C128" t="s">
        <v>146</v>
      </c>
    </row>
    <row r="129" spans="3:3" x14ac:dyDescent="0.25">
      <c r="C129" t="s">
        <v>147</v>
      </c>
    </row>
    <row r="130" spans="3:3" x14ac:dyDescent="0.25">
      <c r="C130" t="s">
        <v>148</v>
      </c>
    </row>
    <row r="131" spans="3:3" x14ac:dyDescent="0.25">
      <c r="C131" t="s">
        <v>149</v>
      </c>
    </row>
    <row r="132" spans="3:3" x14ac:dyDescent="0.25">
      <c r="C132" t="s">
        <v>150</v>
      </c>
    </row>
    <row r="133" spans="3:3" x14ac:dyDescent="0.25">
      <c r="C133" t="s">
        <v>151</v>
      </c>
    </row>
    <row r="134" spans="3:3" x14ac:dyDescent="0.25">
      <c r="C134" t="s">
        <v>152</v>
      </c>
    </row>
    <row r="135" spans="3:3" x14ac:dyDescent="0.25">
      <c r="C135" t="s">
        <v>153</v>
      </c>
    </row>
    <row r="136" spans="3:3" x14ac:dyDescent="0.25">
      <c r="C136" t="s">
        <v>154</v>
      </c>
    </row>
    <row r="137" spans="3:3" x14ac:dyDescent="0.25">
      <c r="C137" t="s">
        <v>155</v>
      </c>
    </row>
    <row r="138" spans="3:3" x14ac:dyDescent="0.25">
      <c r="C138" t="s">
        <v>156</v>
      </c>
    </row>
    <row r="139" spans="3:3" x14ac:dyDescent="0.25">
      <c r="C139" t="s">
        <v>157</v>
      </c>
    </row>
    <row r="140" spans="3:3" x14ac:dyDescent="0.25">
      <c r="C140" t="s">
        <v>158</v>
      </c>
    </row>
    <row r="141" spans="3:3" x14ac:dyDescent="0.25">
      <c r="C141" t="s">
        <v>159</v>
      </c>
    </row>
    <row r="142" spans="3:3" x14ac:dyDescent="0.25">
      <c r="C142" t="s">
        <v>160</v>
      </c>
    </row>
    <row r="143" spans="3:3" x14ac:dyDescent="0.25">
      <c r="C143" t="s">
        <v>161</v>
      </c>
    </row>
    <row r="144" spans="3:3" x14ac:dyDescent="0.25">
      <c r="C144" t="s">
        <v>162</v>
      </c>
    </row>
    <row r="145" spans="3:3" x14ac:dyDescent="0.25">
      <c r="C145" t="s">
        <v>163</v>
      </c>
    </row>
    <row r="146" spans="3:3" x14ac:dyDescent="0.25">
      <c r="C146" t="s">
        <v>164</v>
      </c>
    </row>
    <row r="147" spans="3:3" x14ac:dyDescent="0.25">
      <c r="C147" t="s">
        <v>165</v>
      </c>
    </row>
    <row r="148" spans="3:3" x14ac:dyDescent="0.25">
      <c r="C148" t="s">
        <v>166</v>
      </c>
    </row>
    <row r="149" spans="3:3" x14ac:dyDescent="0.25">
      <c r="C149" t="s">
        <v>167</v>
      </c>
    </row>
    <row r="150" spans="3:3" x14ac:dyDescent="0.25">
      <c r="C150" t="s">
        <v>168</v>
      </c>
    </row>
    <row r="151" spans="3:3" x14ac:dyDescent="0.25">
      <c r="C151" t="s">
        <v>169</v>
      </c>
    </row>
    <row r="152" spans="3:3" x14ac:dyDescent="0.25">
      <c r="C152" t="s">
        <v>170</v>
      </c>
    </row>
    <row r="153" spans="3:3" x14ac:dyDescent="0.25">
      <c r="C153" t="s">
        <v>171</v>
      </c>
    </row>
    <row r="154" spans="3:3" x14ac:dyDescent="0.25">
      <c r="C154" t="s">
        <v>172</v>
      </c>
    </row>
    <row r="155" spans="3:3" x14ac:dyDescent="0.25">
      <c r="C155" t="s">
        <v>173</v>
      </c>
    </row>
    <row r="156" spans="3:3" x14ac:dyDescent="0.25">
      <c r="C156" t="s">
        <v>174</v>
      </c>
    </row>
    <row r="157" spans="3:3" x14ac:dyDescent="0.25">
      <c r="C157" t="s">
        <v>175</v>
      </c>
    </row>
    <row r="158" spans="3:3" x14ac:dyDescent="0.25">
      <c r="C158" t="s">
        <v>176</v>
      </c>
    </row>
    <row r="159" spans="3:3" x14ac:dyDescent="0.25">
      <c r="C159" t="s">
        <v>177</v>
      </c>
    </row>
    <row r="160" spans="3:3" x14ac:dyDescent="0.25">
      <c r="C160" t="s">
        <v>178</v>
      </c>
    </row>
    <row r="161" spans="3:3" x14ac:dyDescent="0.25">
      <c r="C161" t="s">
        <v>179</v>
      </c>
    </row>
    <row r="162" spans="3:3" x14ac:dyDescent="0.25">
      <c r="C162" t="s">
        <v>180</v>
      </c>
    </row>
    <row r="163" spans="3:3" x14ac:dyDescent="0.25">
      <c r="C163" t="s">
        <v>181</v>
      </c>
    </row>
    <row r="164" spans="3:3" x14ac:dyDescent="0.25">
      <c r="C164" t="s">
        <v>182</v>
      </c>
    </row>
    <row r="165" spans="3:3" x14ac:dyDescent="0.25">
      <c r="C165" t="s">
        <v>183</v>
      </c>
    </row>
    <row r="166" spans="3:3" x14ac:dyDescent="0.25">
      <c r="C166" t="s">
        <v>184</v>
      </c>
    </row>
    <row r="167" spans="3:3" x14ac:dyDescent="0.25">
      <c r="C167" t="s">
        <v>185</v>
      </c>
    </row>
    <row r="168" spans="3:3" x14ac:dyDescent="0.25">
      <c r="C168" t="s">
        <v>186</v>
      </c>
    </row>
    <row r="169" spans="3:3" x14ac:dyDescent="0.25">
      <c r="C169" t="s">
        <v>187</v>
      </c>
    </row>
    <row r="170" spans="3:3" x14ac:dyDescent="0.25">
      <c r="C170" t="s">
        <v>188</v>
      </c>
    </row>
    <row r="171" spans="3:3" x14ac:dyDescent="0.25">
      <c r="C171" t="s">
        <v>189</v>
      </c>
    </row>
    <row r="172" spans="3:3" x14ac:dyDescent="0.25">
      <c r="C172" t="s">
        <v>190</v>
      </c>
    </row>
    <row r="173" spans="3:3" x14ac:dyDescent="0.25">
      <c r="C173" t="s">
        <v>191</v>
      </c>
    </row>
    <row r="174" spans="3:3" x14ac:dyDescent="0.25">
      <c r="C174" t="s">
        <v>192</v>
      </c>
    </row>
    <row r="175" spans="3:3" x14ac:dyDescent="0.25">
      <c r="C175" t="s">
        <v>193</v>
      </c>
    </row>
    <row r="176" spans="3:3" x14ac:dyDescent="0.25">
      <c r="C176" t="s">
        <v>194</v>
      </c>
    </row>
    <row r="177" spans="3:3" x14ac:dyDescent="0.25">
      <c r="C177" t="s">
        <v>195</v>
      </c>
    </row>
    <row r="178" spans="3:3" x14ac:dyDescent="0.25">
      <c r="C178" t="s">
        <v>196</v>
      </c>
    </row>
    <row r="179" spans="3:3" x14ac:dyDescent="0.25">
      <c r="C179" t="s">
        <v>197</v>
      </c>
    </row>
    <row r="180" spans="3:3" x14ac:dyDescent="0.25">
      <c r="C180" t="s">
        <v>198</v>
      </c>
    </row>
    <row r="181" spans="3:3" x14ac:dyDescent="0.25">
      <c r="C181" t="s">
        <v>199</v>
      </c>
    </row>
    <row r="182" spans="3:3" x14ac:dyDescent="0.25">
      <c r="C182" t="s">
        <v>200</v>
      </c>
    </row>
    <row r="183" spans="3:3" x14ac:dyDescent="0.25">
      <c r="C183" t="s">
        <v>201</v>
      </c>
    </row>
    <row r="184" spans="3:3" x14ac:dyDescent="0.25">
      <c r="C184" t="s">
        <v>202</v>
      </c>
    </row>
    <row r="185" spans="3:3" x14ac:dyDescent="0.25">
      <c r="C185" t="s">
        <v>203</v>
      </c>
    </row>
    <row r="186" spans="3:3" x14ac:dyDescent="0.25">
      <c r="C186" t="s">
        <v>204</v>
      </c>
    </row>
    <row r="187" spans="3:3" x14ac:dyDescent="0.25">
      <c r="C187" t="s">
        <v>205</v>
      </c>
    </row>
    <row r="188" spans="3:3" x14ac:dyDescent="0.25">
      <c r="C188" t="s">
        <v>206</v>
      </c>
    </row>
    <row r="189" spans="3:3" x14ac:dyDescent="0.25">
      <c r="C189" t="s">
        <v>207</v>
      </c>
    </row>
    <row r="190" spans="3:3" x14ac:dyDescent="0.25">
      <c r="C190" t="s">
        <v>208</v>
      </c>
    </row>
    <row r="191" spans="3:3" x14ac:dyDescent="0.25">
      <c r="C191" t="s">
        <v>209</v>
      </c>
    </row>
    <row r="192" spans="3:3" x14ac:dyDescent="0.25">
      <c r="C192" t="s">
        <v>210</v>
      </c>
    </row>
    <row r="193" spans="3:3" x14ac:dyDescent="0.25">
      <c r="C193" t="s">
        <v>211</v>
      </c>
    </row>
    <row r="194" spans="3:3" x14ac:dyDescent="0.25">
      <c r="C194" t="s">
        <v>212</v>
      </c>
    </row>
    <row r="195" spans="3:3" x14ac:dyDescent="0.25">
      <c r="C195" t="s">
        <v>213</v>
      </c>
    </row>
    <row r="196" spans="3:3" x14ac:dyDescent="0.25">
      <c r="C196" t="s">
        <v>214</v>
      </c>
    </row>
    <row r="197" spans="3:3" x14ac:dyDescent="0.25">
      <c r="C197" t="s">
        <v>215</v>
      </c>
    </row>
    <row r="198" spans="3:3" x14ac:dyDescent="0.25">
      <c r="C198" t="s">
        <v>216</v>
      </c>
    </row>
    <row r="199" spans="3:3" x14ac:dyDescent="0.25">
      <c r="C199" t="s">
        <v>217</v>
      </c>
    </row>
    <row r="200" spans="3:3" x14ac:dyDescent="0.25">
      <c r="C200" t="s">
        <v>218</v>
      </c>
    </row>
    <row r="201" spans="3:3" x14ac:dyDescent="0.25">
      <c r="C201" t="s">
        <v>219</v>
      </c>
    </row>
    <row r="202" spans="3:3" x14ac:dyDescent="0.25">
      <c r="C202" t="s">
        <v>220</v>
      </c>
    </row>
    <row r="203" spans="3:3" x14ac:dyDescent="0.25">
      <c r="C203" t="s">
        <v>221</v>
      </c>
    </row>
    <row r="204" spans="3:3" x14ac:dyDescent="0.25">
      <c r="C204" t="s">
        <v>222</v>
      </c>
    </row>
    <row r="205" spans="3:3" x14ac:dyDescent="0.25">
      <c r="C205" t="s">
        <v>223</v>
      </c>
    </row>
    <row r="206" spans="3:3" x14ac:dyDescent="0.25">
      <c r="C206" t="s">
        <v>224</v>
      </c>
    </row>
    <row r="207" spans="3:3" x14ac:dyDescent="0.25">
      <c r="C207" t="s">
        <v>225</v>
      </c>
    </row>
    <row r="208" spans="3:3" x14ac:dyDescent="0.25">
      <c r="C208" t="s">
        <v>226</v>
      </c>
    </row>
    <row r="209" spans="3:3" x14ac:dyDescent="0.25">
      <c r="C209" t="s">
        <v>227</v>
      </c>
    </row>
    <row r="210" spans="3:3" x14ac:dyDescent="0.25">
      <c r="C210" t="s">
        <v>228</v>
      </c>
    </row>
    <row r="211" spans="3:3" x14ac:dyDescent="0.25">
      <c r="C211" t="s">
        <v>229</v>
      </c>
    </row>
    <row r="212" spans="3:3" x14ac:dyDescent="0.25">
      <c r="C212" t="s">
        <v>230</v>
      </c>
    </row>
    <row r="213" spans="3:3" x14ac:dyDescent="0.25">
      <c r="C213" t="s">
        <v>231</v>
      </c>
    </row>
    <row r="214" spans="3:3" x14ac:dyDescent="0.25">
      <c r="C214" t="s">
        <v>232</v>
      </c>
    </row>
    <row r="215" spans="3:3" x14ac:dyDescent="0.25">
      <c r="C215" t="s">
        <v>233</v>
      </c>
    </row>
    <row r="216" spans="3:3" x14ac:dyDescent="0.25">
      <c r="C216" t="s">
        <v>234</v>
      </c>
    </row>
    <row r="217" spans="3:3" x14ac:dyDescent="0.25">
      <c r="C217" t="s">
        <v>235</v>
      </c>
    </row>
    <row r="218" spans="3:3" x14ac:dyDescent="0.25">
      <c r="C218" t="s">
        <v>236</v>
      </c>
    </row>
    <row r="219" spans="3:3" x14ac:dyDescent="0.25">
      <c r="C219" t="s">
        <v>237</v>
      </c>
    </row>
    <row r="220" spans="3:3" x14ac:dyDescent="0.25">
      <c r="C220" t="s">
        <v>238</v>
      </c>
    </row>
    <row r="221" spans="3:3" x14ac:dyDescent="0.25">
      <c r="C221" t="s">
        <v>239</v>
      </c>
    </row>
    <row r="222" spans="3:3" x14ac:dyDescent="0.25">
      <c r="C222" t="s">
        <v>240</v>
      </c>
    </row>
    <row r="223" spans="3:3" x14ac:dyDescent="0.25">
      <c r="C223" t="s">
        <v>241</v>
      </c>
    </row>
    <row r="224" spans="3:3" x14ac:dyDescent="0.25">
      <c r="C224" t="s">
        <v>242</v>
      </c>
    </row>
    <row r="225" spans="3:3" x14ac:dyDescent="0.25">
      <c r="C225" t="s">
        <v>243</v>
      </c>
    </row>
    <row r="226" spans="3:3" x14ac:dyDescent="0.25">
      <c r="C226" t="s">
        <v>244</v>
      </c>
    </row>
    <row r="227" spans="3:3" x14ac:dyDescent="0.25">
      <c r="C227" t="s">
        <v>245</v>
      </c>
    </row>
    <row r="228" spans="3:3" x14ac:dyDescent="0.25">
      <c r="C228" t="s">
        <v>246</v>
      </c>
    </row>
    <row r="229" spans="3:3" x14ac:dyDescent="0.25">
      <c r="C229" t="s">
        <v>247</v>
      </c>
    </row>
    <row r="230" spans="3:3" x14ac:dyDescent="0.25">
      <c r="C230" t="s">
        <v>248</v>
      </c>
    </row>
    <row r="231" spans="3:3" x14ac:dyDescent="0.25">
      <c r="C231" t="s">
        <v>249</v>
      </c>
    </row>
    <row r="232" spans="3:3" x14ac:dyDescent="0.25">
      <c r="C232" t="s">
        <v>250</v>
      </c>
    </row>
    <row r="233" spans="3:3" x14ac:dyDescent="0.25">
      <c r="C233" t="s">
        <v>251</v>
      </c>
    </row>
    <row r="234" spans="3:3" x14ac:dyDescent="0.25">
      <c r="C234" t="s">
        <v>252</v>
      </c>
    </row>
    <row r="235" spans="3:3" x14ac:dyDescent="0.25">
      <c r="C235" t="s">
        <v>253</v>
      </c>
    </row>
    <row r="236" spans="3:3" x14ac:dyDescent="0.25">
      <c r="C236" t="s">
        <v>254</v>
      </c>
    </row>
    <row r="237" spans="3:3" x14ac:dyDescent="0.25">
      <c r="C237" t="s">
        <v>255</v>
      </c>
    </row>
    <row r="238" spans="3:3" x14ac:dyDescent="0.25">
      <c r="C238" t="s">
        <v>256</v>
      </c>
    </row>
    <row r="239" spans="3:3" x14ac:dyDescent="0.25">
      <c r="C239" t="s">
        <v>257</v>
      </c>
    </row>
    <row r="240" spans="3:3" x14ac:dyDescent="0.25">
      <c r="C240" t="s">
        <v>258</v>
      </c>
    </row>
    <row r="241" spans="3:3" x14ac:dyDescent="0.25">
      <c r="C241" t="s">
        <v>259</v>
      </c>
    </row>
    <row r="242" spans="3:3" x14ac:dyDescent="0.25">
      <c r="C242" t="s">
        <v>260</v>
      </c>
    </row>
    <row r="243" spans="3:3" x14ac:dyDescent="0.25">
      <c r="C243" t="s">
        <v>261</v>
      </c>
    </row>
    <row r="244" spans="3:3" x14ac:dyDescent="0.25">
      <c r="C244" t="s">
        <v>262</v>
      </c>
    </row>
    <row r="245" spans="3:3" x14ac:dyDescent="0.25">
      <c r="C245" t="s">
        <v>263</v>
      </c>
    </row>
    <row r="246" spans="3:3" x14ac:dyDescent="0.25">
      <c r="C246" t="s">
        <v>264</v>
      </c>
    </row>
    <row r="247" spans="3:3" x14ac:dyDescent="0.25">
      <c r="C247" t="s">
        <v>265</v>
      </c>
    </row>
    <row r="248" spans="3:3" x14ac:dyDescent="0.25">
      <c r="C248" t="s">
        <v>266</v>
      </c>
    </row>
    <row r="249" spans="3:3" x14ac:dyDescent="0.25">
      <c r="C249" t="s">
        <v>267</v>
      </c>
    </row>
    <row r="250" spans="3:3" x14ac:dyDescent="0.25">
      <c r="C250" t="s">
        <v>268</v>
      </c>
    </row>
    <row r="251" spans="3:3" x14ac:dyDescent="0.25">
      <c r="C251" t="s">
        <v>269</v>
      </c>
    </row>
    <row r="252" spans="3:3" x14ac:dyDescent="0.25">
      <c r="C252" t="s">
        <v>270</v>
      </c>
    </row>
    <row r="253" spans="3:3" x14ac:dyDescent="0.25">
      <c r="C253" t="s">
        <v>271</v>
      </c>
    </row>
    <row r="254" spans="3:3" x14ac:dyDescent="0.25">
      <c r="C254" t="s">
        <v>272</v>
      </c>
    </row>
    <row r="255" spans="3:3" x14ac:dyDescent="0.25">
      <c r="C255" t="s">
        <v>273</v>
      </c>
    </row>
    <row r="256" spans="3:3" x14ac:dyDescent="0.25">
      <c r="C256" t="s">
        <v>274</v>
      </c>
    </row>
    <row r="257" spans="3:3" x14ac:dyDescent="0.25">
      <c r="C257" t="s">
        <v>275</v>
      </c>
    </row>
    <row r="258" spans="3:3" x14ac:dyDescent="0.25">
      <c r="C258" t="s">
        <v>276</v>
      </c>
    </row>
    <row r="259" spans="3:3" x14ac:dyDescent="0.25">
      <c r="C259" t="s">
        <v>277</v>
      </c>
    </row>
    <row r="260" spans="3:3" x14ac:dyDescent="0.25">
      <c r="C260" t="s">
        <v>278</v>
      </c>
    </row>
    <row r="261" spans="3:3" x14ac:dyDescent="0.25">
      <c r="C261" t="s">
        <v>279</v>
      </c>
    </row>
    <row r="262" spans="3:3" x14ac:dyDescent="0.25">
      <c r="C262" t="s">
        <v>280</v>
      </c>
    </row>
    <row r="263" spans="3:3" x14ac:dyDescent="0.25">
      <c r="C263" t="s">
        <v>281</v>
      </c>
    </row>
    <row r="264" spans="3:3" x14ac:dyDescent="0.25">
      <c r="C264" t="s">
        <v>282</v>
      </c>
    </row>
    <row r="265" spans="3:3" x14ac:dyDescent="0.25">
      <c r="C265" t="s">
        <v>283</v>
      </c>
    </row>
    <row r="266" spans="3:3" x14ac:dyDescent="0.25">
      <c r="C266" t="s">
        <v>284</v>
      </c>
    </row>
    <row r="267" spans="3:3" x14ac:dyDescent="0.25">
      <c r="C267" t="s">
        <v>285</v>
      </c>
    </row>
    <row r="268" spans="3:3" x14ac:dyDescent="0.25">
      <c r="C268" t="s">
        <v>286</v>
      </c>
    </row>
    <row r="269" spans="3:3" x14ac:dyDescent="0.25">
      <c r="C269" t="s">
        <v>287</v>
      </c>
    </row>
    <row r="270" spans="3:3" x14ac:dyDescent="0.25">
      <c r="C270" t="s">
        <v>288</v>
      </c>
    </row>
    <row r="271" spans="3:3" x14ac:dyDescent="0.25">
      <c r="C271" t="s">
        <v>289</v>
      </c>
    </row>
    <row r="272" spans="3:3" x14ac:dyDescent="0.25">
      <c r="C272" t="s">
        <v>290</v>
      </c>
    </row>
    <row r="273" spans="3:3" x14ac:dyDescent="0.25">
      <c r="C273" t="s">
        <v>291</v>
      </c>
    </row>
    <row r="274" spans="3:3" x14ac:dyDescent="0.25">
      <c r="C274" t="s">
        <v>292</v>
      </c>
    </row>
    <row r="275" spans="3:3" x14ac:dyDescent="0.25">
      <c r="C275"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vt:lpstr>
      <vt:lpstr>ბიუჯეტი</vt:lpstr>
      <vt:lpstr>ბიუჯეტის დასაბუთება</vt:lpstr>
      <vt:lpstr>Sheet2</vt:lpstr>
      <vt:lpstr>Sheet3</vt:lpstr>
      <vt:lpstr>Sheet1</vt:lpstr>
      <vt:lpstr>Data</vt:lpstr>
      <vt:lpstr>Directions</vt:lpstr>
      <vt:lpstr>Month</vt:lpstr>
      <vt:lpstr>orgtypes</vt:lpstr>
      <vt:lpstr>ბიუჯეტი!Print_Area</vt:lpstr>
      <vt:lpstr>'ბიუჯეტის დასაბუთება'!Print_Area</vt:lpstr>
      <vt:lpstr>YesNo</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Ekaterine Butliashvili</cp:lastModifiedBy>
  <cp:lastPrinted>2024-11-18T08:46:12Z</cp:lastPrinted>
  <dcterms:created xsi:type="dcterms:W3CDTF">2015-02-06T06:58:34Z</dcterms:created>
  <dcterms:modified xsi:type="dcterms:W3CDTF">2024-11-18T08:46:13Z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dd2b3a5-926f-4111-8eea-9c5318b8762f_Enabled">
    <vt:lpwstr>true</vt:lpwstr>
  </property>
  <property fmtid="{D5CDD505-2E9C-101B-9397-08002B2CF9AE}" pid="3" name="MSIP_Label_cdd2b3a5-926f-4111-8eea-9c5318b8762f_SetDate">
    <vt:lpwstr>2024-07-12T13:21:21Z</vt:lpwstr>
  </property>
  <property fmtid="{D5CDD505-2E9C-101B-9397-08002B2CF9AE}" pid="4" name="MSIP_Label_cdd2b3a5-926f-4111-8eea-9c5318b8762f_Method">
    <vt:lpwstr>Standard</vt:lpwstr>
  </property>
  <property fmtid="{D5CDD505-2E9C-101B-9397-08002B2CF9AE}" pid="5" name="MSIP_Label_cdd2b3a5-926f-4111-8eea-9c5318b8762f_Name">
    <vt:lpwstr>defa4170-0d19-0005-0004-bc88714345d2</vt:lpwstr>
  </property>
  <property fmtid="{D5CDD505-2E9C-101B-9397-08002B2CF9AE}" pid="6" name="MSIP_Label_cdd2b3a5-926f-4111-8eea-9c5318b8762f_SiteId">
    <vt:lpwstr>61d2e93c-423d-43b4-8f23-1580c2341952</vt:lpwstr>
  </property>
  <property fmtid="{D5CDD505-2E9C-101B-9397-08002B2CF9AE}" pid="7" name="MSIP_Label_cdd2b3a5-926f-4111-8eea-9c5318b8762f_ActionId">
    <vt:lpwstr>18698d73-1431-47a0-9d8c-263e1d154cda</vt:lpwstr>
  </property>
  <property fmtid="{D5CDD505-2E9C-101B-9397-08002B2CF9AE}" pid="8" name="MSIP_Label_cdd2b3a5-926f-4111-8eea-9c5318b8762f_ContentBits">
    <vt:lpwstr>0</vt:lpwstr>
  </property>
</Properties>
</file>